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cuments\สำรองข้อมูล1\"/>
    </mc:Choice>
  </mc:AlternateContent>
  <bookViews>
    <workbookView xWindow="0" yWindow="0" windowWidth="20490" windowHeight="7800" activeTab="5"/>
  </bookViews>
  <sheets>
    <sheet name="รายงานรับ - จ่ายเงิน" sheetId="1" r:id="rId1"/>
    <sheet name="งบทดลอง" sheetId="2" r:id="rId2"/>
    <sheet name="เงินรับฝาก" sheetId="3" r:id="rId3"/>
    <sheet name="รับจริง" sheetId="4" r:id="rId4"/>
    <sheet name="รับทั้งปี" sheetId="6" r:id="rId5"/>
    <sheet name="เงินอุดหนุนทั่วไป" sheetId="5" r:id="rId6"/>
  </sheets>
  <definedNames>
    <definedName name="_xlnm.Print_Titles" localSheetId="1">งบทดลอง!$2:$11</definedName>
    <definedName name="_xlnm.Print_Titles" localSheetId="3">รับจริง!$1:$5</definedName>
    <definedName name="_xlnm.Print_Titles" localSheetId="4">รับทั้งปี!$1:$5</definedName>
    <definedName name="_xlnm.Print_Titles" localSheetId="0">'รายงานรับ - จ่ายเงิน'!$1:$5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7" i="5" l="1"/>
  <c r="J17" i="5" l="1"/>
  <c r="I17" i="5" l="1"/>
  <c r="H17" i="5" l="1"/>
  <c r="G17" i="5"/>
  <c r="E17" i="5"/>
  <c r="D17" i="5"/>
  <c r="O16" i="5"/>
  <c r="O15" i="5"/>
  <c r="O14" i="5"/>
  <c r="O13" i="5"/>
  <c r="O12" i="5"/>
  <c r="O11" i="5"/>
  <c r="O10" i="5"/>
  <c r="O9" i="5"/>
  <c r="O8" i="5"/>
  <c r="F7" i="5"/>
  <c r="O7" i="5" s="1"/>
  <c r="O6" i="5"/>
  <c r="F6" i="5"/>
  <c r="F17" i="5" s="1"/>
  <c r="O5" i="5"/>
  <c r="F26" i="3"/>
  <c r="E26" i="3"/>
  <c r="D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26" i="3" l="1"/>
  <c r="O17" i="5"/>
</calcChain>
</file>

<file path=xl/sharedStrings.xml><?xml version="1.0" encoding="utf-8"?>
<sst xmlns="http://schemas.openxmlformats.org/spreadsheetml/2006/main" count="676" uniqueCount="365">
  <si>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</si>
  <si>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</si>
  <si>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</si>
  <si>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</si>
  <si>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</si>
  <si>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</si>
  <si>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</si>
  <si>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</si>
  <si>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</si>
  <si>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</si>
  <si>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</si>
  <si>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</si>
  <si>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</si>
  <si>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</si>
  <si>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รายรับ (หมายเหตุ 1)</t>
  </si>
  <si>
    <t xml:space="preserve">          </t>
  </si>
  <si>
    <t>330,000.00</t>
  </si>
  <si>
    <t>0.00</t>
  </si>
  <si>
    <t>หมวดภาษีอากร</t>
  </si>
  <si>
    <t xml:space="preserve"> 41100000  </t>
  </si>
  <si>
    <t>317,800.00</t>
  </si>
  <si>
    <t>หมวดค่าธรรมเนียม ค่าปรับ และใบอนุญาต</t>
  </si>
  <si>
    <t xml:space="preserve"> 41200000  </t>
  </si>
  <si>
    <t>653,000.00</t>
  </si>
  <si>
    <t>หมวดรายได้จากทรัพย์สิน</t>
  </si>
  <si>
    <t xml:space="preserve"> 41300000  </t>
  </si>
  <si>
    <t>1,500,000.00</t>
  </si>
  <si>
    <t>หมวดรายได้จากสาธารณูปโภคและการพาณิชย์</t>
  </si>
  <si>
    <t xml:space="preserve"> 41400000  </t>
  </si>
  <si>
    <t>66,000.00</t>
  </si>
  <si>
    <t>หมวดรายได้เบ็ดเตล็ด</t>
  </si>
  <si>
    <t xml:space="preserve"> 41500000  </t>
  </si>
  <si>
    <t>19,453,200.00</t>
  </si>
  <si>
    <t>หมวดภาษีจัดสรร</t>
  </si>
  <si>
    <t xml:space="preserve"> 42100000  </t>
  </si>
  <si>
    <t>18,500,000.00</t>
  </si>
  <si>
    <t>หมวดเงินอุดหนุนทั่วไป</t>
  </si>
  <si>
    <t xml:space="preserve"> 43100000  </t>
  </si>
  <si>
    <t>40,820,000.00</t>
  </si>
  <si>
    <t>รวม</t>
  </si>
  <si>
    <t>3,209,900.00</t>
  </si>
  <si>
    <t>หมวดเงินอุดหนุนระบุวัตถุประสงค์/เฉพาะกิจ</t>
  </si>
  <si>
    <t xml:space="preserve"> 44100000  </t>
  </si>
  <si>
    <t>44,029,900.00</t>
  </si>
  <si>
    <t>ลูกหนี้เงินยืม</t>
  </si>
  <si>
    <t xml:space="preserve"> 11041000  </t>
  </si>
  <si>
    <t>6,000.00</t>
  </si>
  <si>
    <t>รายได้จากรัฐบาลค้างรับ</t>
  </si>
  <si>
    <t xml:space="preserve"> 11042000  </t>
  </si>
  <si>
    <t>ลูกหนี้เงินสะสม</t>
  </si>
  <si>
    <t xml:space="preserve"> 19040000  </t>
  </si>
  <si>
    <t>เงินรับฝากภาษีหัก ณ ที่จ่าย</t>
  </si>
  <si>
    <t xml:space="preserve"> 21040001  </t>
  </si>
  <si>
    <t>เงินรับฝากค่าใช้จ่ายในการจัดเก็บภาษีบำรุงท้องที่ 5%</t>
  </si>
  <si>
    <t xml:space="preserve"> 21040004  </t>
  </si>
  <si>
    <t>เงินรับฝากประกันสัญญา</t>
  </si>
  <si>
    <t xml:space="preserve"> 21040008  </t>
  </si>
  <si>
    <t>เงินรับฝากค่าใช้จ่ายอื่น</t>
  </si>
  <si>
    <t xml:space="preserve"> 21040015  </t>
  </si>
  <si>
    <t>273,362.83</t>
  </si>
  <si>
    <t>เงินรับฝากอื่น ๆ</t>
  </si>
  <si>
    <t xml:space="preserve"> 21040099  </t>
  </si>
  <si>
    <t>28,405.41</t>
  </si>
  <si>
    <t>เงินสะสม</t>
  </si>
  <si>
    <t xml:space="preserve"> 31000000  </t>
  </si>
  <si>
    <t>รวมรายรับ</t>
  </si>
  <si>
    <t>รายจ่าย</t>
  </si>
  <si>
    <t>งบกลาง</t>
  </si>
  <si>
    <t xml:space="preserve"> 51100000  </t>
  </si>
  <si>
    <t>2,625,800.00</t>
  </si>
  <si>
    <t>เงินเดือน (ฝ่ายการเมือง)</t>
  </si>
  <si>
    <t xml:space="preserve"> 52100000  </t>
  </si>
  <si>
    <t>187,880.00</t>
  </si>
  <si>
    <t>เงินเดือน (ฝ่ายประจำ)</t>
  </si>
  <si>
    <t xml:space="preserve"> 52200000  </t>
  </si>
  <si>
    <t>787,010.00</t>
  </si>
  <si>
    <t>ค่าตอบแทน</t>
  </si>
  <si>
    <t xml:space="preserve"> 53100000  </t>
  </si>
  <si>
    <t>ค่าใช้สอย</t>
  </si>
  <si>
    <t xml:space="preserve"> 53200000  </t>
  </si>
  <si>
    <t>ค่าวัสดุ</t>
  </si>
  <si>
    <t xml:space="preserve"> 53300000  </t>
  </si>
  <si>
    <t>ค่าสาธารณูปโภค</t>
  </si>
  <si>
    <t xml:space="preserve"> 53400000  </t>
  </si>
  <si>
    <t>ค่าครุภัณฑ์</t>
  </si>
  <si>
    <t xml:space="preserve"> 54100000  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</si>
  <si>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</si>
  <si>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</si>
  <si>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</si>
  <si>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</si>
  <si>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</si>
  <si>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1,360,000.00</t>
  </si>
  <si>
    <t>เงินอุดหนุน</t>
  </si>
  <si>
    <t xml:space="preserve"> 56100000  </t>
  </si>
  <si>
    <t>40,815,100.00</t>
  </si>
  <si>
    <t>44,025,000.00</t>
  </si>
  <si>
    <t>360,911.50</t>
  </si>
  <si>
    <t>เงินฝากเงินทุนส่งเสริมกิจการเทศบาล</t>
  </si>
  <si>
    <t xml:space="preserve"> 11032000  </t>
  </si>
  <si>
    <t>5,092,707.45</t>
  </si>
  <si>
    <t>รายจ่ายค้างจ่าย</t>
  </si>
  <si>
    <t xml:space="preserve"> 21010000  </t>
  </si>
  <si>
    <t>15,880.00</t>
  </si>
  <si>
    <t>รายจ่ายผัดส่งใบสำคัญ</t>
  </si>
  <si>
    <t xml:space="preserve"> 21030000  </t>
  </si>
  <si>
    <t>เจ้าหนี้เงินสะสม</t>
  </si>
  <si>
    <t xml:space="preserve"> 29010000  </t>
  </si>
  <si>
    <t>รวมรายจ่าย</t>
  </si>
  <si>
    <t>4,900.00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</si>
  <si>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</si>
  <si>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</si>
  <si>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</si>
  <si>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</si>
  <si>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</si>
  <si>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ปีงบประมาณ 2561</t>
  </si>
  <si>
    <t>เดบิต</t>
  </si>
  <si>
    <t>เครดิต</t>
  </si>
  <si>
    <t>เงินฝาก-ออมทรัพย์/เผื่อเรียก(01-176-2-22533-8)</t>
  </si>
  <si>
    <t xml:space="preserve">11012001  </t>
  </si>
  <si>
    <t>เงินฝาก-ออมทรัพย์/เผื่อเรียก(818-1-02421-4)</t>
  </si>
  <si>
    <t>เงินฝาก-ประจำ(818-2-00544-2)</t>
  </si>
  <si>
    <t xml:space="preserve">11012002  </t>
  </si>
  <si>
    <t xml:space="preserve">11032000  </t>
  </si>
  <si>
    <t xml:space="preserve">11042000  </t>
  </si>
  <si>
    <t>ทรัพย์สินเกิดจากเงินกู้</t>
  </si>
  <si>
    <t xml:space="preserve">12010010  </t>
  </si>
  <si>
    <t xml:space="preserve">19040000  </t>
  </si>
  <si>
    <t xml:space="preserve">21010000  </t>
  </si>
  <si>
    <t xml:space="preserve">21040001  </t>
  </si>
  <si>
    <t xml:space="preserve">21040004  </t>
  </si>
  <si>
    <t xml:space="preserve">21040008  </t>
  </si>
  <si>
    <t>เงินรับฝากอื่นๆ ค่าใช้จ่ายในการจัดเก็บภาษีบำรุงท้องที่ 5%</t>
  </si>
  <si>
    <t xml:space="preserve">21040099  </t>
  </si>
  <si>
    <t>เงินรับฝากอื่นๆ โครงการ ชุมชนแหลมสักร่วมใจ รณรงค์ต้านภัยไข้เลือดออก</t>
  </si>
  <si>
    <t>เงินรับฝากอื่นๆ ประกันสัญญาจัดเก็บน้ำประปาและค่าขยะมูลฝอย</t>
  </si>
  <si>
    <t>เจ้าหนี้เงินกู้เงินทุนส่งเสริมกิจการเทศบาล</t>
  </si>
  <si>
    <t xml:space="preserve">22012002  </t>
  </si>
  <si>
    <t xml:space="preserve">29010000  </t>
  </si>
  <si>
    <t xml:space="preserve">31000000  </t>
  </si>
  <si>
    <t>เงินทุนสำรองเงินสะสม</t>
  </si>
  <si>
    <t xml:space="preserve">32000000  </t>
  </si>
  <si>
    <t>ภาษีโรงเรือนและที่ดิน</t>
  </si>
  <si>
    <t xml:space="preserve">41100001  </t>
  </si>
  <si>
    <t>ภาษีบำรุงท้องที่</t>
  </si>
  <si>
    <t xml:space="preserve">41100002  </t>
  </si>
  <si>
    <t>ภาษีป้าย</t>
  </si>
  <si>
    <t xml:space="preserve">41100003  </t>
  </si>
  <si>
    <t>ค่าธรรมเนียมเกี่ยวกับการควบคุมอาคาร</t>
  </si>
  <si>
    <t xml:space="preserve">41210007  </t>
  </si>
  <si>
    <t>ค่าธรรมเนียมเก็บและขนมูลฝอย</t>
  </si>
  <si>
    <t xml:space="preserve">41210008  </t>
  </si>
  <si>
    <t>ค่าธรรมเนียมเกี่ยวกับทะเบียนราษฎร</t>
  </si>
  <si>
    <t xml:space="preserve">41210013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</si>
  <si>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</si>
  <si>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</si>
  <si>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</si>
  <si>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 xml:space="preserve">41219999  </t>
  </si>
  <si>
    <t>ค่าปรับผู้กระทำผิดกฎหมายจราจรทางบก</t>
  </si>
  <si>
    <t xml:space="preserve">41220002  </t>
  </si>
  <si>
    <t>ค่าปรับผู้กระทำผิดกฎหมายสาธารณสุข</t>
  </si>
  <si>
    <t xml:space="preserve">41220007  </t>
  </si>
  <si>
    <t>ค่าปรับการผิดสัญญา</t>
  </si>
  <si>
    <t xml:space="preserve">41220010  </t>
  </si>
  <si>
    <t>ค่าใบอนุญาตประกอบการค้าสำหรับกิจการที่เป็นอันตรายต่อสุขภาพ</t>
  </si>
  <si>
    <t xml:space="preserve">41230003  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</si>
  <si>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</si>
  <si>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 xml:space="preserve">41230004  </t>
  </si>
  <si>
    <t>ค่าใบอนุญาตเกี่ยวกับการควบคุมอาคาร</t>
  </si>
  <si>
    <t xml:space="preserve">41230007  </t>
  </si>
  <si>
    <t>ค่าใบอนุญาตอื่นๆ</t>
  </si>
  <si>
    <t xml:space="preserve">41239999  </t>
  </si>
  <si>
    <t>ค่าเช่าที่ดิน</t>
  </si>
  <si>
    <t xml:space="preserve">41300001  </t>
  </si>
  <si>
    <t>ค่าเช่าหรือบริการสถานที่</t>
  </si>
  <si>
    <t xml:space="preserve">41300002  </t>
  </si>
  <si>
    <t>ดอกเบี้ย</t>
  </si>
  <si>
    <t xml:space="preserve">41300003  </t>
  </si>
  <si>
    <t>รายได้จากสาธารณูปโภคและการพาณิชย์</t>
  </si>
  <si>
    <t xml:space="preserve">41400006  </t>
  </si>
  <si>
    <t>ค่าขายแบบแปลน</t>
  </si>
  <si>
    <t xml:space="preserve">41500004  </t>
  </si>
  <si>
    <t>รายได้เบ็ดเตล็ดอื่นๆ</t>
  </si>
  <si>
    <t xml:space="preserve">41599999  </t>
  </si>
  <si>
    <t>ภาษีและค่าธรรมเนียมรถยนต์และล้อเลื่อน</t>
  </si>
  <si>
    <t xml:space="preserve">42100001  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</si>
  <si>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</si>
  <si>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</si>
  <si>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</si>
  <si>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 xml:space="preserve">42100004  </t>
  </si>
  <si>
    <t>ภาษีสรรพสามิต</t>
  </si>
  <si>
    <t xml:space="preserve">42100007  </t>
  </si>
  <si>
    <t>ค่าภาคหลวงแร่</t>
  </si>
  <si>
    <t xml:space="preserve">42100012  </t>
  </si>
  <si>
    <t>ค่าภาคหลวงปิโตรเลียม</t>
  </si>
  <si>
    <t xml:space="preserve">42100013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</si>
  <si>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</si>
  <si>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</si>
  <si>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ภาษีจัดสรรอื่นๆ</t>
  </si>
  <si>
    <t xml:space="preserve">42199999  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</si>
  <si>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</si>
  <si>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</si>
  <si>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</si>
  <si>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</si>
  <si>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</si>
  <si>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</si>
  <si>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</si>
  <si>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</si>
  <si>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</si>
  <si>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 xml:space="preserve">54100000  </t>
  </si>
  <si>
    <t xml:space="preserve">54200000  </t>
  </si>
  <si>
    <t xml:space="preserve">56100000  </t>
  </si>
  <si>
    <t>รายละเอียดประกอบงบทดลองและรายงานรับ-จ่ายเงินสด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</si>
  <si>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</si>
  <si>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</si>
  <si>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</si>
  <si>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</si>
  <si>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</si>
  <si>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</si>
  <si>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</si>
  <si>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</si>
  <si>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</si>
  <si>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</si>
  <si>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เงินรับฝากอื่น-ส่งเสริมและสนับสนุนการปรับสภาพแวดล้อมที่อยู่อาศัยผู้พิการ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</si>
  <si>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</si>
  <si>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</si>
  <si>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เงินรับฝาก-ค่าประกันสังคม (ผดด.2 ราย)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</si>
  <si>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</si>
  <si>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</si>
  <si>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 คืนเงินประกันสังคม</t>
  </si>
  <si>
    <t>เงินรับฝาก - รอคืนจังหวัด</t>
  </si>
  <si>
    <t>เงินรับฝาก - รอคืนกองทุนเพื่อส่งเสริมการท่องเที่ยวไทย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</si>
  <si>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</si>
  <si>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</si>
  <si>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</si>
  <si>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ปีงบประมาณ พ.ศ. 2561</t>
  </si>
  <si>
    <t>หมวด</t>
  </si>
  <si>
    <t>ประเภท</t>
  </si>
  <si>
    <t>ประมาณการ</t>
  </si>
  <si>
    <t>รับจริง</t>
  </si>
  <si>
    <t>รับจริงเกินประมาณการ</t>
  </si>
  <si>
    <t>อากรรังนกอีแอ่น</t>
  </si>
  <si>
    <t>รวมหมวดภาษีอากร</t>
  </si>
  <si>
    <t>ค่าปรับผู้กระทำผิดกฎหมายและข้อบังคับท้องถิ่น</t>
  </si>
  <si>
    <t>ค่าใบอนุญาตให้ตั้งตลาดเอกชน</t>
  </si>
  <si>
    <t>ค่าใบอนุญาตเกี่ยวกับการโฆษณาโดยใช้เครื่องขยายเสียง</t>
  </si>
  <si>
    <t>รวมหมวดค่าธรรมเนียม ค่าปรับ และใบอนุญาต</t>
  </si>
  <si>
    <t>รวมหมวดรายได้จากทรัพย์สิน</t>
  </si>
  <si>
    <t>รายได้จากสาธารณูปโภคอื่น ๆ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</si>
  <si>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</si>
  <si>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</si>
  <si>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ภาษีธุรกิจเฉพาะ</t>
  </si>
  <si>
    <t>ภาษีสุรา</t>
  </si>
  <si>
    <t>รวมหมวดภาษีจัดสรร</t>
  </si>
  <si>
    <t>รวมหมวดเงินอุดหนุนทั่วไป</t>
  </si>
  <si>
    <t>รวมทั้งหมด</t>
  </si>
  <si>
    <t>รายละเอียดเงินอุดหนุนทั่วไป</t>
  </si>
  <si>
    <t>ประจำปีงบประมาณ 2561</t>
  </si>
  <si>
    <t>ที่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</si>
  <si>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</si>
  <si>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</si>
  <si>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</si>
  <si>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</si>
  <si>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</si>
  <si>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</si>
  <si>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</si>
  <si>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</si>
  <si>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</si>
  <si>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</si>
  <si>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</si>
  <si>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</si>
  <si>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เงินอุดหนุนทั่วไป-สนับสนุนอาหารเสริม(นม)</t>
  </si>
  <si>
    <t>เงินอุดหนุนทั่วไป-สนับสนุนอาหารกลางวัน</t>
  </si>
  <si>
    <t>เงินอุดหนุนทั่วไป-ส่งเสริมศักยภาพการจัดการศึกษา</t>
  </si>
  <si>
    <t>เงินอุดหนุนทั่วไป-สนับสนุนการบริการสาธารณสุข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</si>
  <si>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</si>
  <si>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</si>
  <si>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</si>
  <si>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</si>
  <si>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เงินอุดหนุนทั่วไป-โครงการพระราชดำริ(สาธารณสุข)</t>
  </si>
  <si>
    <t>เงินอุดหนุนทั่วไป-ขับเคลื่อนโครงการสัตว์ปลอดโรคฯ</t>
  </si>
  <si>
    <t>เงินอุดหนุนทั่วไป-สำรวจและขึ้นทะเบียนสัตว์</t>
  </si>
  <si>
    <t>รวมทั้งสิ้น</t>
  </si>
  <si>
    <t>เงินเดือนครู  ต.ค.-ธ.ค.60</t>
  </si>
  <si>
    <t>เงินรับฝาก-โครงการชุมชนแหลมสักร่วมใจ รณรงค์ต้านภัยไข้เลือดออก 2561  (สปสช.)</t>
  </si>
  <si>
    <t>11,038,500.00</t>
  </si>
  <si>
    <t>786,000.00</t>
  </si>
  <si>
    <t>3,123,000.00</t>
  </si>
  <si>
    <t>1,302,850.00</t>
  </si>
  <si>
    <t>261,962.83</t>
  </si>
  <si>
    <t>เงินอุดหนุนระบุวัตถุประสงค์/เฉพาะกิจจากกรมส่งเสริมการปกครองท้องถิ่น</t>
  </si>
  <si>
    <t xml:space="preserve">44100001  </t>
  </si>
  <si>
    <t>2,752,900.00</t>
  </si>
  <si>
    <t>33,238.44</t>
  </si>
  <si>
    <t>174,645.00</t>
  </si>
  <si>
    <t>9,252,900.00</t>
  </si>
  <si>
    <t>5,104,200.00</t>
  </si>
  <si>
    <t>1,224,500.00</t>
  </si>
  <si>
    <t>122,870.00</t>
  </si>
  <si>
    <t>4,972,350.00</t>
  </si>
  <si>
    <t>8,182,250.00</t>
  </si>
  <si>
    <t>4,025,900.00</t>
  </si>
  <si>
    <t>156,480.00</t>
  </si>
  <si>
    <t>54,994,375.96</t>
  </si>
  <si>
    <t>ณ วันที่ 30 มิถุนายน 2561</t>
  </si>
  <si>
    <t xml:space="preserve">11041000  </t>
  </si>
  <si>
    <t>ปีงบประมาณ 2561 ประจำเดือน มิถุนายน</t>
  </si>
  <si>
    <t>274,113.58</t>
  </si>
  <si>
    <t>9,647.85</t>
  </si>
  <si>
    <t>196,033.00</t>
  </si>
  <si>
    <t>19,600.00</t>
  </si>
  <si>
    <t>312,009.44</t>
  </si>
  <si>
    <t>11,801.32</t>
  </si>
  <si>
    <t>1,171,005.00</t>
  </si>
  <si>
    <t>142,793.00</t>
  </si>
  <si>
    <t>74,983.00</t>
  </si>
  <si>
    <t>10.00</t>
  </si>
  <si>
    <t>15,265,918.10</t>
  </si>
  <si>
    <t>1,711,989.72</t>
  </si>
  <si>
    <t>13,231,377.00</t>
  </si>
  <si>
    <t>259,020.00</t>
  </si>
  <si>
    <t>30,525,439.12</t>
  </si>
  <si>
    <t>2,154,861.89</t>
  </si>
  <si>
    <t>33,278,339.12</t>
  </si>
  <si>
    <t>383,864.00</t>
  </si>
  <si>
    <t>15,308.00</t>
  </si>
  <si>
    <t>96,140.71</t>
  </si>
  <si>
    <t>3,998.91</t>
  </si>
  <si>
    <t>548.30</t>
  </si>
  <si>
    <t>17.15</t>
  </si>
  <si>
    <t>2,342,613.25</t>
  </si>
  <si>
    <t>260,774.00</t>
  </si>
  <si>
    <t>3,311,579.50</t>
  </si>
  <si>
    <t>280,098.06</t>
  </si>
  <si>
    <t>36,589,918.62</t>
  </si>
  <si>
    <t>2,434,959.95</t>
  </si>
  <si>
    <t>4,449,360.10</t>
  </si>
  <si>
    <t>443,257.80</t>
  </si>
  <si>
    <t>1,690,920.00</t>
  </si>
  <si>
    <t>7,083,051.00</t>
  </si>
  <si>
    <t>218,752.00</t>
  </si>
  <si>
    <t>32,010.00</t>
  </si>
  <si>
    <t>1,850,342.93</t>
  </si>
  <si>
    <t>75,113.32</t>
  </si>
  <si>
    <t>742,872.12</t>
  </si>
  <si>
    <t>75,432.16</t>
  </si>
  <si>
    <t>809,270.66</t>
  </si>
  <si>
    <t>90,338.28</t>
  </si>
  <si>
    <t>901,000.00</t>
  </si>
  <si>
    <t>267,000.00</t>
  </si>
  <si>
    <t>21,894,338.81</t>
  </si>
  <si>
    <t>1,958,041.56</t>
  </si>
  <si>
    <t>373,664.00</t>
  </si>
  <si>
    <t>20,988.00</t>
  </si>
  <si>
    <t>116,829.43</t>
  </si>
  <si>
    <t>350,121.94</t>
  </si>
  <si>
    <t>350,000.00</t>
  </si>
  <si>
    <t>9,077,170.40</t>
  </si>
  <si>
    <t>665,000.44</t>
  </si>
  <si>
    <t>30,971,509.21</t>
  </si>
  <si>
    <t>2,623,042.00</t>
  </si>
  <si>
    <t>5,618,409.41</t>
  </si>
  <si>
    <t>-188,082.05</t>
  </si>
  <si>
    <t>54,806,293.91</t>
  </si>
  <si>
    <t>เดือนมิถุนายน</t>
  </si>
  <si>
    <t>เดือนตุลาคม ถึงเดือนมิถุนายน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</si>
</sst>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_(* #,##0.00_);_(* \(#,##0.00\);_(* &quot;-&quot;??_);_(@_)"/>
    <numFmt numFmtId="188" formatCode="[$-1041E]#,##0.00;\-#,##0.00"/>
    <numFmt numFmtId="189" formatCode="[$-1041E]#,##0.00;\(#,##0.00\);&quot;-&quot;"/>
    <numFmt numFmtId="190" formatCode="_(* #,##0_);_(* \(#,##0\);_(* &quot;-&quot;??_);_(@_)"/>
    <numFmt numFmtId="191" formatCode="_-* #,##0_-;\-* #,##0_-;_-* &quot;-&quot;??_-;_-@_-"/>
  </numFmts>
  <fonts count="25" x14ac:knownFonts="1">
    <font>
      <sz val="11"/>
      <color theme="1"/>
      <name val="Tahoma"/>
      <family val="2"/>
      <scheme val="minor"/>
    </font>
    <font>
      <sz val="11"/>
      <color rgb="FF000000"/>
      <name val="Tahoma"/>
      <family val="2"/>
      <scheme val="minor"/>
    </font>
    <font>
      <sz val="8"/>
      <color rgb="FF000000"/>
      <name val="Microsoft Sans Serif"/>
    </font>
    <font>
      <sz val="11"/>
      <name val="Tahoma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u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Arial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1"/>
      <color theme="1"/>
      <name val="TH SarabunPSK"/>
      <family val="2"/>
    </font>
    <font>
      <sz val="16"/>
      <color theme="0"/>
      <name val="TH SarabunPSK"/>
      <family val="2"/>
    </font>
    <font>
      <b/>
      <sz val="12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3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87" fontId="13" fillId="0" borderId="0" applyFont="0" applyFill="0" applyBorder="0" applyAlignment="0" applyProtection="0"/>
    <xf numFmtId="0" fontId="1" fillId="0" borderId="0"/>
    <xf numFmtId="0" fontId="1" fillId="0" borderId="0"/>
  </cellStyleXfs>
  <cellXfs count="145">
    <xf numFmtId="0" fontId="0" fillId="0" borderId="0" xfId="0"/>
    <xf numFmtId="0" fontId="2" fillId="0" borderId="0" xfId="1" applyNumberFormat="1" applyFont="1" applyFill="1" applyBorder="1" applyAlignment="1">
      <alignment horizontal="right" vertical="top" wrapText="1" readingOrder="1"/>
    </xf>
    <xf numFmtId="188" fontId="4" fillId="0" borderId="1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0" fontId="4" fillId="0" borderId="2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right" vertical="center" wrapText="1" readingOrder="1"/>
    </xf>
    <xf numFmtId="0" fontId="8" fillId="0" borderId="11" xfId="1" applyNumberFormat="1" applyFont="1" applyFill="1" applyBorder="1" applyAlignment="1">
      <alignment horizontal="right" vertical="center" wrapText="1" readingOrder="1"/>
    </xf>
    <xf numFmtId="0" fontId="9" fillId="0" borderId="11" xfId="1" applyNumberFormat="1" applyFont="1" applyFill="1" applyBorder="1" applyAlignment="1">
      <alignment horizontal="right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15" fillId="0" borderId="0" xfId="0" applyFont="1"/>
    <xf numFmtId="0" fontId="17" fillId="0" borderId="0" xfId="0" applyFont="1" applyBorder="1" applyAlignment="1">
      <alignment vertical="center"/>
    </xf>
    <xf numFmtId="49" fontId="17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/>
    </xf>
    <xf numFmtId="0" fontId="17" fillId="0" borderId="0" xfId="0" applyFont="1" applyAlignment="1"/>
    <xf numFmtId="187" fontId="17" fillId="0" borderId="17" xfId="2" applyNumberFormat="1" applyFont="1" applyBorder="1" applyAlignment="1">
      <alignment vertical="center"/>
    </xf>
    <xf numFmtId="0" fontId="17" fillId="0" borderId="17" xfId="0" applyFont="1" applyBorder="1" applyAlignment="1">
      <alignment vertical="center"/>
    </xf>
    <xf numFmtId="0" fontId="17" fillId="0" borderId="18" xfId="0" applyFont="1" applyBorder="1"/>
    <xf numFmtId="0" fontId="14" fillId="0" borderId="0" xfId="0" applyFont="1" applyBorder="1" applyAlignment="1">
      <alignment horizontal="center" vertical="center"/>
    </xf>
    <xf numFmtId="187" fontId="17" fillId="0" borderId="19" xfId="2" applyNumberFormat="1" applyFont="1" applyBorder="1" applyAlignment="1">
      <alignment vertical="center"/>
    </xf>
    <xf numFmtId="0" fontId="17" fillId="0" borderId="19" xfId="0" applyFont="1" applyBorder="1" applyAlignment="1">
      <alignment horizontal="center" vertical="center"/>
    </xf>
    <xf numFmtId="187" fontId="17" fillId="0" borderId="19" xfId="2" applyNumberFormat="1" applyFont="1" applyBorder="1" applyAlignment="1">
      <alignment horizontal="center" vertical="center"/>
    </xf>
    <xf numFmtId="0" fontId="17" fillId="0" borderId="20" xfId="0" applyFont="1" applyBorder="1"/>
    <xf numFmtId="0" fontId="17" fillId="0" borderId="21" xfId="0" applyFont="1" applyBorder="1" applyAlignment="1">
      <alignment horizontal="left" vertical="center"/>
    </xf>
    <xf numFmtId="0" fontId="17" fillId="0" borderId="22" xfId="0" applyFont="1" applyBorder="1" applyAlignment="1">
      <alignment horizontal="left" vertical="center"/>
    </xf>
    <xf numFmtId="187" fontId="17" fillId="0" borderId="23" xfId="2" applyNumberFormat="1" applyFont="1" applyBorder="1" applyAlignment="1">
      <alignment vertical="center" shrinkToFit="1"/>
    </xf>
    <xf numFmtId="187" fontId="17" fillId="0" borderId="24" xfId="2" applyNumberFormat="1" applyFont="1" applyBorder="1" applyAlignment="1">
      <alignment vertical="center" shrinkToFit="1"/>
    </xf>
    <xf numFmtId="0" fontId="17" fillId="0" borderId="25" xfId="0" applyFont="1" applyBorder="1" applyAlignment="1">
      <alignment horizontal="left" vertical="center"/>
    </xf>
    <xf numFmtId="0" fontId="17" fillId="0" borderId="26" xfId="0" applyFont="1" applyBorder="1" applyAlignment="1">
      <alignment horizontal="left" vertical="center"/>
    </xf>
    <xf numFmtId="187" fontId="17" fillId="0" borderId="27" xfId="2" applyNumberFormat="1" applyFont="1" applyBorder="1" applyAlignment="1">
      <alignment vertical="center" shrinkToFit="1"/>
    </xf>
    <xf numFmtId="187" fontId="17" fillId="0" borderId="27" xfId="2" applyNumberFormat="1" applyFont="1" applyBorder="1" applyAlignment="1">
      <alignment horizontal="right" vertical="center" shrinkToFit="1"/>
    </xf>
    <xf numFmtId="187" fontId="17" fillId="0" borderId="28" xfId="2" applyNumberFormat="1" applyFont="1" applyBorder="1" applyAlignment="1">
      <alignment vertical="center" shrinkToFit="1"/>
    </xf>
    <xf numFmtId="187" fontId="17" fillId="0" borderId="27" xfId="2" applyNumberFormat="1" applyFont="1" applyBorder="1" applyAlignment="1">
      <alignment horizontal="center" vertical="center" shrinkToFit="1"/>
    </xf>
    <xf numFmtId="43" fontId="17" fillId="0" borderId="28" xfId="0" applyNumberFormat="1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43" fontId="17" fillId="0" borderId="28" xfId="0" applyNumberFormat="1" applyFont="1" applyBorder="1"/>
    <xf numFmtId="0" fontId="15" fillId="0" borderId="0" xfId="0" applyFont="1" applyAlignment="1">
      <alignment horizontal="center"/>
    </xf>
    <xf numFmtId="187" fontId="14" fillId="0" borderId="30" xfId="2" applyNumberFormat="1" applyFont="1" applyBorder="1" applyAlignment="1">
      <alignment vertical="center" shrinkToFit="1"/>
    </xf>
    <xf numFmtId="187" fontId="14" fillId="0" borderId="31" xfId="2" applyNumberFormat="1" applyFont="1" applyBorder="1" applyAlignment="1">
      <alignment vertical="center" shrinkToFit="1"/>
    </xf>
    <xf numFmtId="187" fontId="14" fillId="0" borderId="30" xfId="0" applyNumberFormat="1" applyFont="1" applyBorder="1"/>
    <xf numFmtId="187" fontId="15" fillId="0" borderId="0" xfId="0" applyNumberFormat="1" applyFont="1"/>
    <xf numFmtId="190" fontId="17" fillId="0" borderId="0" xfId="2" applyNumberFormat="1" applyFont="1" applyBorder="1" applyAlignment="1">
      <alignment horizontal="right"/>
    </xf>
    <xf numFmtId="0" fontId="17" fillId="0" borderId="0" xfId="0" applyFont="1" applyBorder="1" applyAlignment="1">
      <alignment horizontal="center"/>
    </xf>
    <xf numFmtId="0" fontId="17" fillId="0" borderId="0" xfId="0" applyFont="1" applyBorder="1"/>
    <xf numFmtId="49" fontId="17" fillId="0" borderId="0" xfId="0" applyNumberFormat="1" applyFont="1" applyBorder="1" applyAlignment="1">
      <alignment horizontal="center"/>
    </xf>
    <xf numFmtId="0" fontId="17" fillId="0" borderId="0" xfId="0" applyFont="1"/>
    <xf numFmtId="187" fontId="17" fillId="0" borderId="0" xfId="0" applyNumberFormat="1" applyFont="1"/>
    <xf numFmtId="0" fontId="18" fillId="0" borderId="0" xfId="0" applyFont="1"/>
    <xf numFmtId="0" fontId="19" fillId="0" borderId="15" xfId="0" applyFont="1" applyBorder="1" applyAlignment="1">
      <alignment horizontal="center"/>
    </xf>
    <xf numFmtId="0" fontId="20" fillId="0" borderId="32" xfId="0" applyFont="1" applyBorder="1" applyAlignment="1">
      <alignment horizontal="center" vertical="top"/>
    </xf>
    <xf numFmtId="0" fontId="21" fillId="0" borderId="32" xfId="0" applyFont="1" applyBorder="1" applyAlignment="1">
      <alignment horizontal="left" vertical="top" wrapText="1" readingOrder="1"/>
    </xf>
    <xf numFmtId="187" fontId="18" fillId="0" borderId="32" xfId="2" applyFont="1" applyBorder="1"/>
    <xf numFmtId="187" fontId="22" fillId="0" borderId="32" xfId="2" applyFont="1" applyBorder="1"/>
    <xf numFmtId="0" fontId="18" fillId="0" borderId="32" xfId="0" applyFont="1" applyBorder="1"/>
    <xf numFmtId="43" fontId="22" fillId="0" borderId="32" xfId="0" applyNumberFormat="1" applyFont="1" applyBorder="1"/>
    <xf numFmtId="0" fontId="20" fillId="0" borderId="28" xfId="0" applyFont="1" applyBorder="1" applyAlignment="1">
      <alignment horizontal="center" vertical="top"/>
    </xf>
    <xf numFmtId="0" fontId="21" fillId="0" borderId="28" xfId="0" applyFont="1" applyBorder="1" applyAlignment="1">
      <alignment horizontal="left" vertical="top" wrapText="1" readingOrder="1"/>
    </xf>
    <xf numFmtId="187" fontId="18" fillId="0" borderId="28" xfId="2" applyFont="1" applyBorder="1"/>
    <xf numFmtId="187" fontId="22" fillId="0" borderId="28" xfId="2" applyFont="1" applyBorder="1"/>
    <xf numFmtId="0" fontId="18" fillId="0" borderId="28" xfId="0" applyFont="1" applyBorder="1"/>
    <xf numFmtId="43" fontId="22" fillId="0" borderId="28" xfId="0" applyNumberFormat="1" applyFont="1" applyBorder="1"/>
    <xf numFmtId="0" fontId="21" fillId="0" borderId="28" xfId="0" applyFont="1" applyBorder="1" applyAlignment="1">
      <alignment horizontal="left" vertical="top" readingOrder="1"/>
    </xf>
    <xf numFmtId="0" fontId="20" fillId="0" borderId="24" xfId="0" applyFont="1" applyBorder="1" applyAlignment="1">
      <alignment horizontal="center" vertical="top"/>
    </xf>
    <xf numFmtId="0" fontId="21" fillId="0" borderId="24" xfId="0" applyFont="1" applyBorder="1" applyAlignment="1">
      <alignment horizontal="left" vertical="top" readingOrder="1"/>
    </xf>
    <xf numFmtId="187" fontId="18" fillId="0" borderId="24" xfId="2" applyFont="1" applyBorder="1"/>
    <xf numFmtId="187" fontId="22" fillId="0" borderId="24" xfId="2" applyFont="1" applyBorder="1"/>
    <xf numFmtId="0" fontId="20" fillId="0" borderId="33" xfId="0" applyFont="1" applyBorder="1" applyAlignment="1">
      <alignment horizontal="center" vertical="top"/>
    </xf>
    <xf numFmtId="0" fontId="21" fillId="0" borderId="33" xfId="0" applyFont="1" applyBorder="1" applyAlignment="1">
      <alignment horizontal="left" vertical="top" readingOrder="1"/>
    </xf>
    <xf numFmtId="187" fontId="18" fillId="0" borderId="33" xfId="2" applyFont="1" applyBorder="1"/>
    <xf numFmtId="187" fontId="22" fillId="0" borderId="33" xfId="2" applyFont="1" applyBorder="1"/>
    <xf numFmtId="0" fontId="18" fillId="0" borderId="33" xfId="0" applyFont="1" applyBorder="1"/>
    <xf numFmtId="43" fontId="22" fillId="0" borderId="33" xfId="0" applyNumberFormat="1" applyFont="1" applyBorder="1"/>
    <xf numFmtId="0" fontId="20" fillId="0" borderId="34" xfId="0" applyFont="1" applyBorder="1" applyAlignment="1">
      <alignment horizontal="right"/>
    </xf>
    <xf numFmtId="43" fontId="22" fillId="0" borderId="34" xfId="0" applyNumberFormat="1" applyFont="1" applyBorder="1"/>
    <xf numFmtId="43" fontId="22" fillId="0" borderId="15" xfId="0" applyNumberFormat="1" applyFont="1" applyBorder="1"/>
    <xf numFmtId="187" fontId="22" fillId="0" borderId="15" xfId="2" applyFont="1" applyBorder="1"/>
    <xf numFmtId="0" fontId="18" fillId="0" borderId="15" xfId="0" applyFont="1" applyBorder="1"/>
    <xf numFmtId="0" fontId="23" fillId="0" borderId="0" xfId="0" applyFont="1"/>
    <xf numFmtId="191" fontId="24" fillId="0" borderId="0" xfId="2" applyNumberFormat="1" applyFont="1"/>
    <xf numFmtId="187" fontId="18" fillId="0" borderId="34" xfId="2" applyFont="1" applyBorder="1"/>
    <xf numFmtId="0" fontId="6" fillId="2" borderId="1" xfId="1" applyNumberFormat="1" applyFont="1" applyFill="1" applyBorder="1" applyAlignment="1">
      <alignment horizontal="center" vertical="center" wrapText="1" readingOrder="1"/>
    </xf>
    <xf numFmtId="0" fontId="6" fillId="2" borderId="4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6" fillId="0" borderId="13" xfId="1" applyNumberFormat="1" applyFont="1" applyFill="1" applyBorder="1" applyAlignment="1">
      <alignment horizontal="right" vertical="center" wrapText="1" readingOrder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0" fontId="3" fillId="0" borderId="0" xfId="0" applyFont="1" applyFill="1" applyBorder="1"/>
    <xf numFmtId="189" fontId="2" fillId="0" borderId="1" xfId="1" applyNumberFormat="1" applyFont="1" applyFill="1" applyBorder="1" applyAlignment="1">
      <alignment horizontal="right" vertical="center" wrapText="1" readingOrder="1"/>
    </xf>
    <xf numFmtId="189" fontId="12" fillId="0" borderId="1" xfId="1" applyNumberFormat="1" applyFont="1" applyFill="1" applyBorder="1" applyAlignment="1">
      <alignment horizontal="right" vertical="center" wrapText="1" readingOrder="1"/>
    </xf>
    <xf numFmtId="0" fontId="3" fillId="0" borderId="0" xfId="0" applyFont="1" applyFill="1" applyBorder="1"/>
    <xf numFmtId="0" fontId="6" fillId="2" borderId="4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vertical="top" wrapText="1"/>
    </xf>
    <xf numFmtId="0" fontId="3" fillId="0" borderId="6" xfId="1" applyNumberFormat="1" applyFont="1" applyFill="1" applyBorder="1" applyAlignment="1">
      <alignment vertical="top" wrapText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top" wrapText="1"/>
    </xf>
    <xf numFmtId="0" fontId="8" fillId="0" borderId="0" xfId="1" applyNumberFormat="1" applyFont="1" applyFill="1" applyBorder="1" applyAlignment="1">
      <alignment vertical="top" wrapText="1" readingOrder="1"/>
    </xf>
    <xf numFmtId="0" fontId="3" fillId="0" borderId="0" xfId="0" applyFont="1" applyFill="1" applyBorder="1"/>
    <xf numFmtId="0" fontId="10" fillId="0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6" fillId="0" borderId="1" xfId="1" applyNumberFormat="1" applyFont="1" applyFill="1" applyBorder="1" applyAlignment="1">
      <alignment horizontal="right" vertical="center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0" fontId="3" fillId="0" borderId="8" xfId="1" applyNumberFormat="1" applyFont="1" applyFill="1" applyBorder="1" applyAlignment="1">
      <alignment vertical="top" wrapText="1"/>
    </xf>
    <xf numFmtId="0" fontId="3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3" fillId="0" borderId="11" xfId="1" applyNumberFormat="1" applyFont="1" applyFill="1" applyBorder="1" applyAlignment="1">
      <alignment vertical="top" wrapText="1"/>
    </xf>
    <xf numFmtId="0" fontId="3" fillId="0" borderId="12" xfId="1" applyNumberFormat="1" applyFont="1" applyFill="1" applyBorder="1" applyAlignment="1">
      <alignment vertical="top" wrapText="1"/>
    </xf>
    <xf numFmtId="0" fontId="8" fillId="0" borderId="10" xfId="1" applyNumberFormat="1" applyFont="1" applyFill="1" applyBorder="1" applyAlignment="1">
      <alignment horizontal="center" vertical="center" wrapText="1" readingOrder="1"/>
    </xf>
    <xf numFmtId="0" fontId="4" fillId="0" borderId="13" xfId="1" applyNumberFormat="1" applyFont="1" applyFill="1" applyBorder="1" applyAlignment="1">
      <alignment vertical="center" wrapText="1" readingOrder="1"/>
    </xf>
    <xf numFmtId="0" fontId="6" fillId="0" borderId="13" xfId="1" applyNumberFormat="1" applyFont="1" applyFill="1" applyBorder="1" applyAlignment="1">
      <alignment horizontal="right" vertical="center" wrapText="1" readingOrder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0" fontId="9" fillId="0" borderId="10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vertical="center" wrapText="1" readingOrder="1"/>
    </xf>
    <xf numFmtId="189" fontId="2" fillId="0" borderId="1" xfId="1" applyNumberFormat="1" applyFont="1" applyFill="1" applyBorder="1" applyAlignment="1">
      <alignment horizontal="right" vertical="center" wrapText="1" readingOrder="1"/>
    </xf>
    <xf numFmtId="0" fontId="6" fillId="0" borderId="7" xfId="1" applyNumberFormat="1" applyFont="1" applyFill="1" applyBorder="1" applyAlignment="1">
      <alignment horizontal="right" vertical="center" wrapText="1" readingOrder="1"/>
    </xf>
    <xf numFmtId="189" fontId="12" fillId="0" borderId="1" xfId="1" applyNumberFormat="1" applyFont="1" applyFill="1" applyBorder="1" applyAlignment="1">
      <alignment horizontal="right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7" fillId="0" borderId="25" xfId="0" applyFont="1" applyBorder="1" applyAlignment="1">
      <alignment horizontal="left" vertical="center" shrinkToFit="1"/>
    </xf>
    <xf numFmtId="0" fontId="17" fillId="0" borderId="26" xfId="0" applyFont="1" applyBorder="1" applyAlignment="1">
      <alignment horizontal="left" vertical="center" shrinkToFit="1"/>
    </xf>
    <xf numFmtId="0" fontId="14" fillId="0" borderId="0" xfId="0" applyFont="1" applyAlignment="1">
      <alignment horizontal="center" vertical="center"/>
    </xf>
    <xf numFmtId="49" fontId="16" fillId="0" borderId="0" xfId="0" applyNumberFormat="1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7" fillId="0" borderId="25" xfId="0" applyFont="1" applyBorder="1" applyAlignment="1">
      <alignment horizontal="left" vertical="center" wrapText="1" shrinkToFit="1"/>
    </xf>
    <xf numFmtId="0" fontId="17" fillId="0" borderId="26" xfId="0" applyFont="1" applyBorder="1" applyAlignment="1">
      <alignment horizontal="left" vertical="center" wrapText="1" shrinkToFit="1"/>
    </xf>
    <xf numFmtId="0" fontId="14" fillId="0" borderId="0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2" fillId="0" borderId="1" xfId="1" applyNumberFormat="1" applyFont="1" applyFill="1" applyBorder="1" applyAlignment="1">
      <alignment vertical="top" wrapText="1" readingOrder="1"/>
    </xf>
    <xf numFmtId="188" fontId="2" fillId="0" borderId="1" xfId="1" applyNumberFormat="1" applyFont="1" applyFill="1" applyBorder="1" applyAlignment="1">
      <alignment horizontal="right" vertical="top" wrapText="1" readingOrder="1"/>
    </xf>
    <xf numFmtId="0" fontId="6" fillId="0" borderId="1" xfId="1" applyNumberFormat="1" applyFont="1" applyFill="1" applyBorder="1" applyAlignment="1">
      <alignment horizontal="right" vertical="top" wrapText="1" readingOrder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188" fontId="6" fillId="0" borderId="1" xfId="1" applyNumberFormat="1" applyFont="1" applyFill="1" applyBorder="1" applyAlignment="1">
      <alignment horizontal="right" vertical="top" wrapText="1" readingOrder="1"/>
    </xf>
    <xf numFmtId="0" fontId="16" fillId="0" borderId="0" xfId="0" applyFont="1" applyAlignment="1">
      <alignment horizontal="center"/>
    </xf>
  </cellXfs>
  <cellStyles count="5">
    <cellStyle name="Normal" xfId="1"/>
    <cellStyle name="เครื่องหมายจุลภาค" xfId="2" builtinId="3"/>
    <cellStyle name="ปกติ" xfId="0" builtinId="0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view="pageBreakPreview" zoomScale="96" zoomScaleNormal="100" zoomScaleSheetLayoutView="96" workbookViewId="0">
      <selection activeCell="J10" sqref="J10"/>
    </sheetView>
  </sheetViews>
  <sheetFormatPr defaultRowHeight="15.95" customHeight="1" x14ac:dyDescent="0.2"/>
  <cols>
    <col min="1" max="1" width="0.125" style="91" customWidth="1"/>
    <col min="2" max="2" width="3.875" style="91" customWidth="1"/>
    <col min="3" max="3" width="14.625" style="91" customWidth="1"/>
    <col min="4" max="4" width="0" style="91" hidden="1" customWidth="1"/>
    <col min="5" max="5" width="4" style="91" customWidth="1"/>
    <col min="6" max="6" width="2.75" style="91" customWidth="1"/>
    <col min="7" max="7" width="11.375" style="91" customWidth="1"/>
    <col min="8" max="8" width="18.375" style="91" customWidth="1"/>
    <col min="9" max="9" width="16.5" style="91" customWidth="1"/>
    <col min="10" max="10" width="34.875" style="91" customWidth="1"/>
    <col min="11" max="11" width="3.25" style="91" customWidth="1"/>
    <col min="12" max="12" width="0.75" style="91" customWidth="1"/>
    <col min="13" max="13" width="5.25" style="91" customWidth="1"/>
    <col min="14" max="14" width="9.375" style="91" customWidth="1"/>
    <col min="15" max="15" width="8.875" style="91" customWidth="1"/>
    <col min="16" max="17" width="0" style="91" hidden="1" customWidth="1"/>
    <col min="18" max="16384" width="9" style="91"/>
  </cols>
  <sheetData>
    <row r="1" spans="1:16" ht="14.25" customHeight="1" x14ac:dyDescent="0.2">
      <c r="A1" s="104"/>
      <c r="B1" s="102"/>
      <c r="C1" s="102"/>
      <c r="D1" s="102"/>
      <c r="E1" s="102"/>
      <c r="G1" s="105" t="s">
        <v>0</v>
      </c>
      <c r="H1" s="102"/>
      <c r="I1" s="102"/>
      <c r="J1" s="102"/>
      <c r="K1" s="102"/>
      <c r="O1" s="1" t="s">
        <v>1</v>
      </c>
    </row>
    <row r="2" spans="1:16" ht="19.5" customHeight="1" x14ac:dyDescent="0.2">
      <c r="G2" s="108" t="s">
        <v>2</v>
      </c>
      <c r="H2" s="102"/>
      <c r="I2" s="102"/>
      <c r="J2" s="102"/>
      <c r="K2" s="102"/>
    </row>
    <row r="3" spans="1:16" ht="21.2" customHeight="1" x14ac:dyDescent="0.2">
      <c r="G3" s="105" t="s">
        <v>305</v>
      </c>
      <c r="H3" s="102"/>
      <c r="I3" s="102"/>
      <c r="J3" s="102"/>
      <c r="K3" s="102"/>
    </row>
    <row r="4" spans="1:16" ht="21.2" customHeight="1" x14ac:dyDescent="0.2">
      <c r="A4" s="98" t="s">
        <v>3</v>
      </c>
      <c r="B4" s="99"/>
      <c r="C4" s="99"/>
      <c r="D4" s="99"/>
      <c r="E4" s="99"/>
      <c r="F4" s="99"/>
      <c r="G4" s="99"/>
      <c r="H4" s="99"/>
      <c r="I4" s="100"/>
      <c r="J4" s="84" t="s">
        <v>4</v>
      </c>
      <c r="K4" s="95" t="s">
        <v>5</v>
      </c>
      <c r="L4" s="96"/>
      <c r="M4" s="97"/>
      <c r="N4" s="95" t="s">
        <v>6</v>
      </c>
      <c r="O4" s="96"/>
      <c r="P4" s="97"/>
    </row>
    <row r="5" spans="1:16" ht="34.5" customHeight="1" x14ac:dyDescent="0.2">
      <c r="A5" s="98" t="s">
        <v>7</v>
      </c>
      <c r="B5" s="99"/>
      <c r="C5" s="100"/>
      <c r="E5" s="98" t="s">
        <v>8</v>
      </c>
      <c r="F5" s="99"/>
      <c r="G5" s="100"/>
      <c r="H5" s="83" t="s">
        <v>9</v>
      </c>
      <c r="I5" s="83" t="s">
        <v>10</v>
      </c>
      <c r="J5" s="87" t="s">
        <v>11</v>
      </c>
      <c r="K5" s="111" t="s">
        <v>11</v>
      </c>
      <c r="L5" s="112"/>
      <c r="M5" s="113"/>
      <c r="N5" s="111" t="s">
        <v>12</v>
      </c>
      <c r="O5" s="112"/>
      <c r="P5" s="113"/>
    </row>
    <row r="6" spans="1:16" ht="25.5" customHeight="1" x14ac:dyDescent="0.2">
      <c r="A6" s="114" t="s">
        <v>11</v>
      </c>
      <c r="B6" s="99"/>
      <c r="C6" s="100"/>
      <c r="E6" s="109" t="s">
        <v>11</v>
      </c>
      <c r="F6" s="99"/>
      <c r="G6" s="100"/>
      <c r="H6" s="86" t="s">
        <v>11</v>
      </c>
      <c r="I6" s="2">
        <v>49187884.5</v>
      </c>
      <c r="J6" s="3" t="s">
        <v>13</v>
      </c>
      <c r="K6" s="114" t="s">
        <v>11</v>
      </c>
      <c r="L6" s="99"/>
      <c r="M6" s="100"/>
      <c r="N6" s="109" t="s">
        <v>302</v>
      </c>
      <c r="O6" s="99"/>
      <c r="P6" s="100"/>
    </row>
    <row r="7" spans="1:16" ht="14.25" customHeight="1" x14ac:dyDescent="0.2">
      <c r="A7" s="106" t="s">
        <v>11</v>
      </c>
      <c r="B7" s="99"/>
      <c r="C7" s="100"/>
      <c r="E7" s="106" t="s">
        <v>11</v>
      </c>
      <c r="F7" s="99"/>
      <c r="G7" s="100"/>
      <c r="H7" s="85" t="s">
        <v>11</v>
      </c>
      <c r="I7" s="85" t="s">
        <v>11</v>
      </c>
      <c r="J7" s="4" t="s">
        <v>14</v>
      </c>
      <c r="K7" s="107" t="s">
        <v>15</v>
      </c>
      <c r="L7" s="99"/>
      <c r="M7" s="100"/>
      <c r="N7" s="106" t="s">
        <v>11</v>
      </c>
      <c r="O7" s="99"/>
      <c r="P7" s="100"/>
    </row>
    <row r="8" spans="1:16" ht="14.25" x14ac:dyDescent="0.2">
      <c r="A8" s="109" t="s">
        <v>16</v>
      </c>
      <c r="B8" s="99"/>
      <c r="C8" s="100"/>
      <c r="E8" s="109" t="s">
        <v>17</v>
      </c>
      <c r="F8" s="99"/>
      <c r="G8" s="100"/>
      <c r="H8" s="86" t="s">
        <v>16</v>
      </c>
      <c r="I8" s="86" t="s">
        <v>306</v>
      </c>
      <c r="J8" s="5" t="s">
        <v>18</v>
      </c>
      <c r="K8" s="110" t="s">
        <v>19</v>
      </c>
      <c r="L8" s="99"/>
      <c r="M8" s="100"/>
      <c r="N8" s="109" t="s">
        <v>307</v>
      </c>
      <c r="O8" s="99"/>
      <c r="P8" s="100"/>
    </row>
    <row r="9" spans="1:16" ht="14.25" customHeight="1" x14ac:dyDescent="0.2">
      <c r="A9" s="109" t="s">
        <v>20</v>
      </c>
      <c r="B9" s="99"/>
      <c r="C9" s="100"/>
      <c r="E9" s="109" t="s">
        <v>17</v>
      </c>
      <c r="F9" s="99"/>
      <c r="G9" s="100"/>
      <c r="H9" s="86" t="s">
        <v>20</v>
      </c>
      <c r="I9" s="86" t="s">
        <v>308</v>
      </c>
      <c r="J9" s="5" t="s">
        <v>21</v>
      </c>
      <c r="K9" s="110" t="s">
        <v>22</v>
      </c>
      <c r="L9" s="99"/>
      <c r="M9" s="100"/>
      <c r="N9" s="109" t="s">
        <v>309</v>
      </c>
      <c r="O9" s="99"/>
      <c r="P9" s="100"/>
    </row>
    <row r="10" spans="1:16" ht="14.25" customHeight="1" x14ac:dyDescent="0.2">
      <c r="A10" s="109" t="s">
        <v>23</v>
      </c>
      <c r="B10" s="99"/>
      <c r="C10" s="100"/>
      <c r="E10" s="109" t="s">
        <v>17</v>
      </c>
      <c r="F10" s="99"/>
      <c r="G10" s="100"/>
      <c r="H10" s="86" t="s">
        <v>23</v>
      </c>
      <c r="I10" s="86" t="s">
        <v>310</v>
      </c>
      <c r="J10" s="5" t="s">
        <v>24</v>
      </c>
      <c r="K10" s="110" t="s">
        <v>25</v>
      </c>
      <c r="L10" s="99"/>
      <c r="M10" s="100"/>
      <c r="N10" s="109" t="s">
        <v>311</v>
      </c>
      <c r="O10" s="99"/>
      <c r="P10" s="100"/>
    </row>
    <row r="11" spans="1:16" ht="14.25" customHeight="1" x14ac:dyDescent="0.2">
      <c r="A11" s="109" t="s">
        <v>26</v>
      </c>
      <c r="B11" s="99"/>
      <c r="C11" s="100"/>
      <c r="E11" s="109" t="s">
        <v>17</v>
      </c>
      <c r="F11" s="99"/>
      <c r="G11" s="100"/>
      <c r="H11" s="86" t="s">
        <v>26</v>
      </c>
      <c r="I11" s="86" t="s">
        <v>312</v>
      </c>
      <c r="J11" s="5" t="s">
        <v>27</v>
      </c>
      <c r="K11" s="110" t="s">
        <v>28</v>
      </c>
      <c r="L11" s="99"/>
      <c r="M11" s="100"/>
      <c r="N11" s="109" t="s">
        <v>313</v>
      </c>
      <c r="O11" s="99"/>
      <c r="P11" s="100"/>
    </row>
    <row r="12" spans="1:16" ht="14.25" customHeight="1" x14ac:dyDescent="0.2">
      <c r="A12" s="109" t="s">
        <v>29</v>
      </c>
      <c r="B12" s="99"/>
      <c r="C12" s="100"/>
      <c r="E12" s="109" t="s">
        <v>17</v>
      </c>
      <c r="F12" s="99"/>
      <c r="G12" s="100"/>
      <c r="H12" s="86" t="s">
        <v>29</v>
      </c>
      <c r="I12" s="86" t="s">
        <v>314</v>
      </c>
      <c r="J12" s="5" t="s">
        <v>30</v>
      </c>
      <c r="K12" s="110" t="s">
        <v>31</v>
      </c>
      <c r="L12" s="99"/>
      <c r="M12" s="100"/>
      <c r="N12" s="109" t="s">
        <v>315</v>
      </c>
      <c r="O12" s="99"/>
      <c r="P12" s="100"/>
    </row>
    <row r="13" spans="1:16" ht="14.25" customHeight="1" x14ac:dyDescent="0.2">
      <c r="A13" s="109" t="s">
        <v>32</v>
      </c>
      <c r="B13" s="99"/>
      <c r="C13" s="100"/>
      <c r="E13" s="109" t="s">
        <v>17</v>
      </c>
      <c r="F13" s="99"/>
      <c r="G13" s="100"/>
      <c r="H13" s="86" t="s">
        <v>32</v>
      </c>
      <c r="I13" s="86" t="s">
        <v>316</v>
      </c>
      <c r="J13" s="5" t="s">
        <v>33</v>
      </c>
      <c r="K13" s="110" t="s">
        <v>34</v>
      </c>
      <c r="L13" s="99"/>
      <c r="M13" s="100"/>
      <c r="N13" s="109" t="s">
        <v>317</v>
      </c>
      <c r="O13" s="99"/>
      <c r="P13" s="100"/>
    </row>
    <row r="14" spans="1:16" ht="14.25" customHeight="1" x14ac:dyDescent="0.2">
      <c r="A14" s="109" t="s">
        <v>35</v>
      </c>
      <c r="B14" s="99"/>
      <c r="C14" s="100"/>
      <c r="E14" s="109" t="s">
        <v>17</v>
      </c>
      <c r="F14" s="99"/>
      <c r="G14" s="100"/>
      <c r="H14" s="86" t="s">
        <v>35</v>
      </c>
      <c r="I14" s="86" t="s">
        <v>318</v>
      </c>
      <c r="J14" s="5" t="s">
        <v>36</v>
      </c>
      <c r="K14" s="110" t="s">
        <v>37</v>
      </c>
      <c r="L14" s="99"/>
      <c r="M14" s="100"/>
      <c r="N14" s="109" t="s">
        <v>319</v>
      </c>
      <c r="O14" s="99"/>
      <c r="P14" s="100"/>
    </row>
    <row r="15" spans="1:16" ht="14.25" customHeight="1" x14ac:dyDescent="0.2">
      <c r="A15" s="106" t="s">
        <v>38</v>
      </c>
      <c r="B15" s="99"/>
      <c r="C15" s="100"/>
      <c r="E15" s="106" t="s">
        <v>17</v>
      </c>
      <c r="F15" s="99"/>
      <c r="G15" s="100"/>
      <c r="H15" s="85" t="s">
        <v>38</v>
      </c>
      <c r="I15" s="85" t="s">
        <v>320</v>
      </c>
      <c r="J15" s="6" t="s">
        <v>39</v>
      </c>
      <c r="K15" s="115" t="s">
        <v>15</v>
      </c>
      <c r="L15" s="99"/>
      <c r="M15" s="100"/>
      <c r="N15" s="106" t="s">
        <v>321</v>
      </c>
      <c r="O15" s="99"/>
      <c r="P15" s="100"/>
    </row>
    <row r="16" spans="1:16" ht="14.25" customHeight="1" x14ac:dyDescent="0.2">
      <c r="A16" s="109" t="s">
        <v>17</v>
      </c>
      <c r="B16" s="99"/>
      <c r="C16" s="100"/>
      <c r="E16" s="109" t="s">
        <v>40</v>
      </c>
      <c r="F16" s="99"/>
      <c r="G16" s="100"/>
      <c r="H16" s="86" t="s">
        <v>40</v>
      </c>
      <c r="I16" s="86" t="s">
        <v>291</v>
      </c>
      <c r="J16" s="5" t="s">
        <v>41</v>
      </c>
      <c r="K16" s="110" t="s">
        <v>42</v>
      </c>
      <c r="L16" s="99"/>
      <c r="M16" s="100"/>
      <c r="N16" s="109" t="s">
        <v>17</v>
      </c>
      <c r="O16" s="99"/>
      <c r="P16" s="100"/>
    </row>
    <row r="17" spans="1:16" ht="14.25" customHeight="1" x14ac:dyDescent="0.2">
      <c r="A17" s="106" t="s">
        <v>38</v>
      </c>
      <c r="B17" s="99"/>
      <c r="C17" s="100"/>
      <c r="E17" s="106" t="s">
        <v>40</v>
      </c>
      <c r="F17" s="99"/>
      <c r="G17" s="100"/>
      <c r="H17" s="85" t="s">
        <v>43</v>
      </c>
      <c r="I17" s="85" t="s">
        <v>322</v>
      </c>
      <c r="J17" s="6" t="s">
        <v>39</v>
      </c>
      <c r="K17" s="115" t="s">
        <v>15</v>
      </c>
      <c r="L17" s="99"/>
      <c r="M17" s="100"/>
      <c r="N17" s="106" t="s">
        <v>321</v>
      </c>
      <c r="O17" s="99"/>
      <c r="P17" s="100"/>
    </row>
    <row r="18" spans="1:16" ht="14.25" customHeight="1" x14ac:dyDescent="0.2">
      <c r="A18" s="109" t="s">
        <v>17</v>
      </c>
      <c r="B18" s="99"/>
      <c r="C18" s="100"/>
      <c r="E18" s="109" t="s">
        <v>17</v>
      </c>
      <c r="F18" s="99"/>
      <c r="G18" s="100"/>
      <c r="H18" s="86" t="s">
        <v>17</v>
      </c>
      <c r="I18" s="86" t="s">
        <v>323</v>
      </c>
      <c r="J18" s="5" t="s">
        <v>44</v>
      </c>
      <c r="K18" s="110" t="s">
        <v>45</v>
      </c>
      <c r="L18" s="99"/>
      <c r="M18" s="100"/>
      <c r="N18" s="109" t="s">
        <v>324</v>
      </c>
      <c r="O18" s="99"/>
      <c r="P18" s="100"/>
    </row>
    <row r="19" spans="1:16" ht="14.25" customHeight="1" x14ac:dyDescent="0.2">
      <c r="A19" s="109" t="s">
        <v>17</v>
      </c>
      <c r="B19" s="99"/>
      <c r="C19" s="100"/>
      <c r="E19" s="109" t="s">
        <v>17</v>
      </c>
      <c r="F19" s="99"/>
      <c r="G19" s="100"/>
      <c r="H19" s="86" t="s">
        <v>17</v>
      </c>
      <c r="I19" s="86" t="s">
        <v>46</v>
      </c>
      <c r="J19" s="5" t="s">
        <v>47</v>
      </c>
      <c r="K19" s="110" t="s">
        <v>48</v>
      </c>
      <c r="L19" s="99"/>
      <c r="M19" s="100"/>
      <c r="N19" s="109" t="s">
        <v>17</v>
      </c>
      <c r="O19" s="99"/>
      <c r="P19" s="100"/>
    </row>
    <row r="20" spans="1:16" ht="14.25" customHeight="1" x14ac:dyDescent="0.2">
      <c r="A20" s="109" t="s">
        <v>17</v>
      </c>
      <c r="B20" s="99"/>
      <c r="C20" s="100"/>
      <c r="E20" s="109" t="s">
        <v>17</v>
      </c>
      <c r="F20" s="99"/>
      <c r="G20" s="100"/>
      <c r="H20" s="86" t="s">
        <v>17</v>
      </c>
      <c r="I20" s="86" t="s">
        <v>46</v>
      </c>
      <c r="J20" s="5" t="s">
        <v>49</v>
      </c>
      <c r="K20" s="110" t="s">
        <v>50</v>
      </c>
      <c r="L20" s="99"/>
      <c r="M20" s="100"/>
      <c r="N20" s="109" t="s">
        <v>17</v>
      </c>
      <c r="O20" s="99"/>
      <c r="P20" s="100"/>
    </row>
    <row r="21" spans="1:16" ht="14.25" customHeight="1" x14ac:dyDescent="0.2">
      <c r="A21" s="109" t="s">
        <v>17</v>
      </c>
      <c r="B21" s="99"/>
      <c r="C21" s="100"/>
      <c r="E21" s="109" t="s">
        <v>17</v>
      </c>
      <c r="F21" s="99"/>
      <c r="G21" s="100"/>
      <c r="H21" s="86" t="s">
        <v>17</v>
      </c>
      <c r="I21" s="86" t="s">
        <v>325</v>
      </c>
      <c r="J21" s="5" t="s">
        <v>51</v>
      </c>
      <c r="K21" s="110" t="s">
        <v>52</v>
      </c>
      <c r="L21" s="99"/>
      <c r="M21" s="100"/>
      <c r="N21" s="109" t="s">
        <v>326</v>
      </c>
      <c r="O21" s="99"/>
      <c r="P21" s="100"/>
    </row>
    <row r="22" spans="1:16" ht="14.25" customHeight="1" x14ac:dyDescent="0.2">
      <c r="A22" s="109" t="s">
        <v>17</v>
      </c>
      <c r="B22" s="99"/>
      <c r="C22" s="100"/>
      <c r="E22" s="109" t="s">
        <v>17</v>
      </c>
      <c r="F22" s="99"/>
      <c r="G22" s="100"/>
      <c r="H22" s="86" t="s">
        <v>17</v>
      </c>
      <c r="I22" s="86" t="s">
        <v>327</v>
      </c>
      <c r="J22" s="5" t="s">
        <v>53</v>
      </c>
      <c r="K22" s="110" t="s">
        <v>54</v>
      </c>
      <c r="L22" s="99"/>
      <c r="M22" s="100"/>
      <c r="N22" s="109" t="s">
        <v>328</v>
      </c>
      <c r="O22" s="99"/>
      <c r="P22" s="100"/>
    </row>
    <row r="23" spans="1:16" ht="14.25" customHeight="1" x14ac:dyDescent="0.2">
      <c r="A23" s="109" t="s">
        <v>17</v>
      </c>
      <c r="B23" s="99"/>
      <c r="C23" s="100"/>
      <c r="E23" s="109" t="s">
        <v>17</v>
      </c>
      <c r="F23" s="99"/>
      <c r="G23" s="100"/>
      <c r="H23" s="86" t="s">
        <v>17</v>
      </c>
      <c r="I23" s="86" t="s">
        <v>293</v>
      </c>
      <c r="J23" s="5" t="s">
        <v>55</v>
      </c>
      <c r="K23" s="110" t="s">
        <v>56</v>
      </c>
      <c r="L23" s="99"/>
      <c r="M23" s="100"/>
      <c r="N23" s="109" t="s">
        <v>17</v>
      </c>
      <c r="O23" s="99"/>
      <c r="P23" s="100"/>
    </row>
    <row r="24" spans="1:16" ht="14.25" customHeight="1" x14ac:dyDescent="0.2">
      <c r="A24" s="109" t="s">
        <v>17</v>
      </c>
      <c r="B24" s="99"/>
      <c r="C24" s="100"/>
      <c r="E24" s="109" t="s">
        <v>17</v>
      </c>
      <c r="F24" s="99"/>
      <c r="G24" s="100"/>
      <c r="H24" s="86" t="s">
        <v>17</v>
      </c>
      <c r="I24" s="86" t="s">
        <v>329</v>
      </c>
      <c r="J24" s="5" t="s">
        <v>57</v>
      </c>
      <c r="K24" s="110" t="s">
        <v>58</v>
      </c>
      <c r="L24" s="99"/>
      <c r="M24" s="100"/>
      <c r="N24" s="109" t="s">
        <v>330</v>
      </c>
      <c r="O24" s="99"/>
      <c r="P24" s="100"/>
    </row>
    <row r="25" spans="1:16" ht="14.25" customHeight="1" x14ac:dyDescent="0.2">
      <c r="A25" s="109" t="s">
        <v>17</v>
      </c>
      <c r="B25" s="99"/>
      <c r="C25" s="100"/>
      <c r="E25" s="109" t="s">
        <v>17</v>
      </c>
      <c r="F25" s="99"/>
      <c r="G25" s="100"/>
      <c r="H25" s="86" t="s">
        <v>17</v>
      </c>
      <c r="I25" s="86" t="s">
        <v>59</v>
      </c>
      <c r="J25" s="5" t="s">
        <v>60</v>
      </c>
      <c r="K25" s="110" t="s">
        <v>61</v>
      </c>
      <c r="L25" s="99"/>
      <c r="M25" s="100"/>
      <c r="N25" s="109" t="s">
        <v>17</v>
      </c>
      <c r="O25" s="99"/>
      <c r="P25" s="100"/>
    </row>
    <row r="26" spans="1:16" ht="14.25" customHeight="1" x14ac:dyDescent="0.2">
      <c r="A26" s="109" t="s">
        <v>17</v>
      </c>
      <c r="B26" s="99"/>
      <c r="C26" s="100"/>
      <c r="E26" s="109" t="s">
        <v>17</v>
      </c>
      <c r="F26" s="99"/>
      <c r="G26" s="100"/>
      <c r="H26" s="86" t="s">
        <v>17</v>
      </c>
      <c r="I26" s="86" t="s">
        <v>62</v>
      </c>
      <c r="J26" s="5" t="s">
        <v>63</v>
      </c>
      <c r="K26" s="110" t="s">
        <v>64</v>
      </c>
      <c r="L26" s="99"/>
      <c r="M26" s="100"/>
      <c r="N26" s="109" t="s">
        <v>17</v>
      </c>
      <c r="O26" s="99"/>
      <c r="P26" s="100"/>
    </row>
    <row r="27" spans="1:16" ht="14.25" customHeight="1" x14ac:dyDescent="0.2">
      <c r="A27" s="106" t="s">
        <v>17</v>
      </c>
      <c r="B27" s="99"/>
      <c r="C27" s="100"/>
      <c r="E27" s="106" t="s">
        <v>17</v>
      </c>
      <c r="F27" s="99"/>
      <c r="G27" s="100"/>
      <c r="H27" s="85" t="s">
        <v>17</v>
      </c>
      <c r="I27" s="85" t="s">
        <v>331</v>
      </c>
      <c r="J27" s="6" t="s">
        <v>39</v>
      </c>
      <c r="K27" s="115" t="s">
        <v>15</v>
      </c>
      <c r="L27" s="99"/>
      <c r="M27" s="100"/>
      <c r="N27" s="106" t="s">
        <v>332</v>
      </c>
      <c r="O27" s="99"/>
      <c r="P27" s="100"/>
    </row>
    <row r="28" spans="1:16" ht="14.25" customHeight="1" thickBot="1" x14ac:dyDescent="0.25">
      <c r="A28" s="116" t="s">
        <v>38</v>
      </c>
      <c r="B28" s="117"/>
      <c r="C28" s="118"/>
      <c r="E28" s="116" t="s">
        <v>40</v>
      </c>
      <c r="F28" s="117"/>
      <c r="G28" s="118"/>
      <c r="H28" s="88" t="s">
        <v>43</v>
      </c>
      <c r="I28" s="88" t="s">
        <v>333</v>
      </c>
      <c r="J28" s="7" t="s">
        <v>65</v>
      </c>
      <c r="K28" s="119" t="s">
        <v>15</v>
      </c>
      <c r="L28" s="117"/>
      <c r="M28" s="118"/>
      <c r="N28" s="116" t="s">
        <v>334</v>
      </c>
      <c r="O28" s="117"/>
      <c r="P28" s="118"/>
    </row>
    <row r="29" spans="1:16" ht="15" customHeight="1" thickTop="1" x14ac:dyDescent="0.2">
      <c r="A29" s="106" t="s">
        <v>11</v>
      </c>
      <c r="B29" s="99"/>
      <c r="C29" s="100"/>
      <c r="E29" s="106" t="s">
        <v>11</v>
      </c>
      <c r="F29" s="99"/>
      <c r="G29" s="100"/>
      <c r="H29" s="85" t="s">
        <v>11</v>
      </c>
      <c r="I29" s="85" t="s">
        <v>11</v>
      </c>
      <c r="J29" s="4" t="s">
        <v>66</v>
      </c>
      <c r="K29" s="107" t="s">
        <v>15</v>
      </c>
      <c r="L29" s="99"/>
      <c r="M29" s="100"/>
      <c r="N29" s="106" t="s">
        <v>11</v>
      </c>
      <c r="O29" s="99"/>
      <c r="P29" s="100"/>
    </row>
    <row r="30" spans="1:16" ht="14.25" x14ac:dyDescent="0.2">
      <c r="A30" s="109" t="s">
        <v>294</v>
      </c>
      <c r="B30" s="99"/>
      <c r="C30" s="100"/>
      <c r="E30" s="109" t="s">
        <v>17</v>
      </c>
      <c r="F30" s="99"/>
      <c r="G30" s="100"/>
      <c r="H30" s="86" t="s">
        <v>294</v>
      </c>
      <c r="I30" s="86" t="s">
        <v>335</v>
      </c>
      <c r="J30" s="5" t="s">
        <v>67</v>
      </c>
      <c r="K30" s="110" t="s">
        <v>68</v>
      </c>
      <c r="L30" s="99"/>
      <c r="M30" s="100"/>
      <c r="N30" s="109" t="s">
        <v>336</v>
      </c>
      <c r="O30" s="99"/>
      <c r="P30" s="100"/>
    </row>
    <row r="31" spans="1:16" ht="14.25" customHeight="1" x14ac:dyDescent="0.2">
      <c r="A31" s="109" t="s">
        <v>69</v>
      </c>
      <c r="B31" s="99"/>
      <c r="C31" s="100"/>
      <c r="E31" s="109" t="s">
        <v>17</v>
      </c>
      <c r="F31" s="99"/>
      <c r="G31" s="100"/>
      <c r="H31" s="86" t="s">
        <v>69</v>
      </c>
      <c r="I31" s="86" t="s">
        <v>337</v>
      </c>
      <c r="J31" s="5" t="s">
        <v>70</v>
      </c>
      <c r="K31" s="110" t="s">
        <v>71</v>
      </c>
      <c r="L31" s="99"/>
      <c r="M31" s="100"/>
      <c r="N31" s="109" t="s">
        <v>72</v>
      </c>
      <c r="O31" s="99"/>
      <c r="P31" s="100"/>
    </row>
    <row r="32" spans="1:16" ht="14.25" customHeight="1" x14ac:dyDescent="0.2">
      <c r="A32" s="109" t="s">
        <v>284</v>
      </c>
      <c r="B32" s="99"/>
      <c r="C32" s="100"/>
      <c r="E32" s="109" t="s">
        <v>17</v>
      </c>
      <c r="F32" s="99"/>
      <c r="G32" s="100"/>
      <c r="H32" s="86" t="s">
        <v>284</v>
      </c>
      <c r="I32" s="86" t="s">
        <v>338</v>
      </c>
      <c r="J32" s="5" t="s">
        <v>73</v>
      </c>
      <c r="K32" s="110" t="s">
        <v>74</v>
      </c>
      <c r="L32" s="99"/>
      <c r="M32" s="100"/>
      <c r="N32" s="109" t="s">
        <v>75</v>
      </c>
      <c r="O32" s="99"/>
      <c r="P32" s="100"/>
    </row>
    <row r="33" spans="1:16" ht="14.25" customHeight="1" x14ac:dyDescent="0.2">
      <c r="A33" s="109" t="s">
        <v>285</v>
      </c>
      <c r="B33" s="99"/>
      <c r="C33" s="100"/>
      <c r="E33" s="109" t="s">
        <v>17</v>
      </c>
      <c r="F33" s="99"/>
      <c r="G33" s="100"/>
      <c r="H33" s="86" t="s">
        <v>285</v>
      </c>
      <c r="I33" s="86" t="s">
        <v>339</v>
      </c>
      <c r="J33" s="5" t="s">
        <v>76</v>
      </c>
      <c r="K33" s="110" t="s">
        <v>77</v>
      </c>
      <c r="L33" s="99"/>
      <c r="M33" s="100"/>
      <c r="N33" s="109" t="s">
        <v>340</v>
      </c>
      <c r="O33" s="99"/>
      <c r="P33" s="100"/>
    </row>
    <row r="34" spans="1:16" ht="14.25" customHeight="1" x14ac:dyDescent="0.2">
      <c r="A34" s="109" t="s">
        <v>295</v>
      </c>
      <c r="B34" s="99"/>
      <c r="C34" s="100"/>
      <c r="E34" s="109" t="s">
        <v>17</v>
      </c>
      <c r="F34" s="99"/>
      <c r="G34" s="100"/>
      <c r="H34" s="86" t="s">
        <v>295</v>
      </c>
      <c r="I34" s="86" t="s">
        <v>341</v>
      </c>
      <c r="J34" s="5" t="s">
        <v>78</v>
      </c>
      <c r="K34" s="110" t="s">
        <v>79</v>
      </c>
      <c r="L34" s="99"/>
      <c r="M34" s="100"/>
      <c r="N34" s="109" t="s">
        <v>342</v>
      </c>
      <c r="O34" s="99"/>
      <c r="P34" s="100"/>
    </row>
    <row r="35" spans="1:16" ht="14.25" customHeight="1" x14ac:dyDescent="0.2">
      <c r="A35" s="109" t="s">
        <v>286</v>
      </c>
      <c r="B35" s="99"/>
      <c r="C35" s="100"/>
      <c r="E35" s="109" t="s">
        <v>17</v>
      </c>
      <c r="F35" s="99"/>
      <c r="G35" s="100"/>
      <c r="H35" s="86" t="s">
        <v>286</v>
      </c>
      <c r="I35" s="86" t="s">
        <v>343</v>
      </c>
      <c r="J35" s="5" t="s">
        <v>80</v>
      </c>
      <c r="K35" s="110" t="s">
        <v>81</v>
      </c>
      <c r="L35" s="99"/>
      <c r="M35" s="100"/>
      <c r="N35" s="109" t="s">
        <v>344</v>
      </c>
      <c r="O35" s="99"/>
      <c r="P35" s="100"/>
    </row>
    <row r="36" spans="1:16" ht="14.25" customHeight="1" x14ac:dyDescent="0.2">
      <c r="A36" s="109" t="s">
        <v>287</v>
      </c>
      <c r="B36" s="99"/>
      <c r="C36" s="100"/>
      <c r="E36" s="109" t="s">
        <v>17</v>
      </c>
      <c r="F36" s="99"/>
      <c r="G36" s="100"/>
      <c r="H36" s="86" t="s">
        <v>287</v>
      </c>
      <c r="I36" s="86" t="s">
        <v>345</v>
      </c>
      <c r="J36" s="5" t="s">
        <v>82</v>
      </c>
      <c r="K36" s="110" t="s">
        <v>83</v>
      </c>
      <c r="L36" s="99"/>
      <c r="M36" s="100"/>
      <c r="N36" s="109" t="s">
        <v>346</v>
      </c>
      <c r="O36" s="99"/>
      <c r="P36" s="100"/>
    </row>
    <row r="37" spans="1:16" ht="14.25" customHeight="1" x14ac:dyDescent="0.2">
      <c r="A37" s="109" t="s">
        <v>296</v>
      </c>
      <c r="B37" s="99"/>
      <c r="C37" s="100"/>
      <c r="E37" s="109" t="s">
        <v>17</v>
      </c>
      <c r="F37" s="99"/>
      <c r="G37" s="100"/>
      <c r="H37" s="86" t="s">
        <v>296</v>
      </c>
      <c r="I37" s="86" t="s">
        <v>297</v>
      </c>
      <c r="J37" s="5" t="s">
        <v>84</v>
      </c>
      <c r="K37" s="110" t="s">
        <v>85</v>
      </c>
      <c r="L37" s="99"/>
      <c r="M37" s="100"/>
      <c r="N37" s="109" t="s">
        <v>17</v>
      </c>
      <c r="O37" s="99"/>
      <c r="P37" s="100"/>
    </row>
    <row r="38" spans="1:16" ht="14.25" customHeight="1" x14ac:dyDescent="0.2">
      <c r="A38" s="109" t="s">
        <v>298</v>
      </c>
      <c r="B38" s="99"/>
      <c r="C38" s="100"/>
      <c r="E38" s="109" t="s">
        <v>40</v>
      </c>
      <c r="F38" s="99"/>
      <c r="G38" s="100"/>
      <c r="H38" s="86" t="s">
        <v>299</v>
      </c>
      <c r="I38" s="86" t="s">
        <v>300</v>
      </c>
      <c r="J38" s="5" t="s">
        <v>86</v>
      </c>
      <c r="K38" s="110" t="s">
        <v>87</v>
      </c>
      <c r="L38" s="99"/>
      <c r="M38" s="100"/>
      <c r="N38" s="109" t="s">
        <v>17</v>
      </c>
      <c r="O38" s="99"/>
      <c r="P38" s="100"/>
    </row>
    <row r="39" spans="1:16" ht="14.25" customHeight="1" x14ac:dyDescent="0.2">
      <c r="A39" s="109" t="s">
        <v>88</v>
      </c>
      <c r="B39" s="99"/>
      <c r="C39" s="100"/>
      <c r="E39" s="109" t="s">
        <v>17</v>
      </c>
      <c r="F39" s="99"/>
      <c r="G39" s="100"/>
      <c r="H39" s="86" t="s">
        <v>88</v>
      </c>
      <c r="I39" s="86" t="s">
        <v>17</v>
      </c>
      <c r="J39" s="5" t="s">
        <v>89</v>
      </c>
      <c r="K39" s="110" t="s">
        <v>90</v>
      </c>
      <c r="L39" s="99"/>
      <c r="M39" s="100"/>
      <c r="N39" s="109" t="s">
        <v>17</v>
      </c>
      <c r="O39" s="99"/>
      <c r="P39" s="100"/>
    </row>
    <row r="40" spans="1:16" ht="14.25" customHeight="1" x14ac:dyDescent="0.2">
      <c r="A40" s="109" t="s">
        <v>91</v>
      </c>
      <c r="B40" s="99"/>
      <c r="C40" s="100"/>
      <c r="E40" s="109" t="s">
        <v>17</v>
      </c>
      <c r="F40" s="99"/>
      <c r="G40" s="100"/>
      <c r="H40" s="86" t="s">
        <v>91</v>
      </c>
      <c r="I40" s="86" t="s">
        <v>347</v>
      </c>
      <c r="J40" s="5" t="s">
        <v>92</v>
      </c>
      <c r="K40" s="110" t="s">
        <v>93</v>
      </c>
      <c r="L40" s="99"/>
      <c r="M40" s="100"/>
      <c r="N40" s="109" t="s">
        <v>348</v>
      </c>
      <c r="O40" s="99"/>
      <c r="P40" s="100"/>
    </row>
    <row r="41" spans="1:16" ht="14.25" customHeight="1" x14ac:dyDescent="0.2">
      <c r="A41" s="106" t="s">
        <v>94</v>
      </c>
      <c r="B41" s="99"/>
      <c r="C41" s="100"/>
      <c r="E41" s="106" t="s">
        <v>40</v>
      </c>
      <c r="F41" s="99"/>
      <c r="G41" s="100"/>
      <c r="H41" s="85" t="s">
        <v>95</v>
      </c>
      <c r="I41" s="85" t="s">
        <v>349</v>
      </c>
      <c r="J41" s="6" t="s">
        <v>39</v>
      </c>
      <c r="K41" s="115" t="s">
        <v>15</v>
      </c>
      <c r="L41" s="99"/>
      <c r="M41" s="100"/>
      <c r="N41" s="106" t="s">
        <v>350</v>
      </c>
      <c r="O41" s="99"/>
      <c r="P41" s="100"/>
    </row>
    <row r="42" spans="1:16" ht="14.25" customHeight="1" x14ac:dyDescent="0.2">
      <c r="A42" s="109" t="s">
        <v>17</v>
      </c>
      <c r="B42" s="99"/>
      <c r="C42" s="100"/>
      <c r="E42" s="109" t="s">
        <v>17</v>
      </c>
      <c r="F42" s="99"/>
      <c r="G42" s="100"/>
      <c r="H42" s="86" t="s">
        <v>17</v>
      </c>
      <c r="I42" s="86" t="s">
        <v>96</v>
      </c>
      <c r="J42" s="5" t="s">
        <v>97</v>
      </c>
      <c r="K42" s="110" t="s">
        <v>98</v>
      </c>
      <c r="L42" s="99"/>
      <c r="M42" s="100"/>
      <c r="N42" s="109" t="s">
        <v>17</v>
      </c>
      <c r="O42" s="99"/>
      <c r="P42" s="100"/>
    </row>
    <row r="43" spans="1:16" ht="14.25" customHeight="1" x14ac:dyDescent="0.2">
      <c r="A43" s="109" t="s">
        <v>17</v>
      </c>
      <c r="B43" s="99"/>
      <c r="C43" s="100"/>
      <c r="E43" s="109" t="s">
        <v>17</v>
      </c>
      <c r="F43" s="99"/>
      <c r="G43" s="100"/>
      <c r="H43" s="86" t="s">
        <v>17</v>
      </c>
      <c r="I43" s="86" t="s">
        <v>351</v>
      </c>
      <c r="J43" s="5" t="s">
        <v>44</v>
      </c>
      <c r="K43" s="110" t="s">
        <v>45</v>
      </c>
      <c r="L43" s="99"/>
      <c r="M43" s="100"/>
      <c r="N43" s="109" t="s">
        <v>352</v>
      </c>
      <c r="O43" s="99"/>
      <c r="P43" s="100"/>
    </row>
    <row r="44" spans="1:16" ht="14.25" customHeight="1" x14ac:dyDescent="0.2">
      <c r="A44" s="109" t="s">
        <v>17</v>
      </c>
      <c r="B44" s="99"/>
      <c r="C44" s="100"/>
      <c r="E44" s="109" t="s">
        <v>17</v>
      </c>
      <c r="F44" s="99"/>
      <c r="G44" s="100"/>
      <c r="H44" s="86" t="s">
        <v>17</v>
      </c>
      <c r="I44" s="86" t="s">
        <v>99</v>
      </c>
      <c r="J44" s="5" t="s">
        <v>100</v>
      </c>
      <c r="K44" s="110" t="s">
        <v>101</v>
      </c>
      <c r="L44" s="99"/>
      <c r="M44" s="100"/>
      <c r="N44" s="109" t="s">
        <v>17</v>
      </c>
      <c r="O44" s="99"/>
      <c r="P44" s="100"/>
    </row>
    <row r="45" spans="1:16" ht="14.25" customHeight="1" x14ac:dyDescent="0.2">
      <c r="A45" s="109" t="s">
        <v>17</v>
      </c>
      <c r="B45" s="99"/>
      <c r="C45" s="100"/>
      <c r="E45" s="109" t="s">
        <v>17</v>
      </c>
      <c r="F45" s="99"/>
      <c r="G45" s="100"/>
      <c r="H45" s="86" t="s">
        <v>17</v>
      </c>
      <c r="I45" s="86" t="s">
        <v>102</v>
      </c>
      <c r="J45" s="5" t="s">
        <v>103</v>
      </c>
      <c r="K45" s="110" t="s">
        <v>104</v>
      </c>
      <c r="L45" s="99"/>
      <c r="M45" s="100"/>
      <c r="N45" s="109" t="s">
        <v>17</v>
      </c>
      <c r="O45" s="99"/>
      <c r="P45" s="100"/>
    </row>
    <row r="46" spans="1:16" ht="14.25" customHeight="1" x14ac:dyDescent="0.2">
      <c r="A46" s="109" t="s">
        <v>17</v>
      </c>
      <c r="B46" s="99"/>
      <c r="C46" s="100"/>
      <c r="E46" s="109" t="s">
        <v>17</v>
      </c>
      <c r="F46" s="99"/>
      <c r="G46" s="100"/>
      <c r="H46" s="86" t="s">
        <v>17</v>
      </c>
      <c r="I46" s="86" t="s">
        <v>353</v>
      </c>
      <c r="J46" s="5" t="s">
        <v>51</v>
      </c>
      <c r="K46" s="110" t="s">
        <v>52</v>
      </c>
      <c r="L46" s="99"/>
      <c r="M46" s="100"/>
      <c r="N46" s="109" t="s">
        <v>292</v>
      </c>
      <c r="O46" s="99"/>
      <c r="P46" s="100"/>
    </row>
    <row r="47" spans="1:16" ht="14.25" customHeight="1" x14ac:dyDescent="0.2">
      <c r="A47" s="109" t="s">
        <v>17</v>
      </c>
      <c r="B47" s="99"/>
      <c r="C47" s="100"/>
      <c r="E47" s="109" t="s">
        <v>17</v>
      </c>
      <c r="F47" s="99"/>
      <c r="G47" s="100"/>
      <c r="H47" s="86" t="s">
        <v>17</v>
      </c>
      <c r="I47" s="86" t="s">
        <v>301</v>
      </c>
      <c r="J47" s="5" t="s">
        <v>55</v>
      </c>
      <c r="K47" s="110" t="s">
        <v>56</v>
      </c>
      <c r="L47" s="99"/>
      <c r="M47" s="100"/>
      <c r="N47" s="109" t="s">
        <v>17</v>
      </c>
      <c r="O47" s="99"/>
      <c r="P47" s="100"/>
    </row>
    <row r="48" spans="1:16" ht="14.25" customHeight="1" x14ac:dyDescent="0.2">
      <c r="A48" s="109" t="s">
        <v>17</v>
      </c>
      <c r="B48" s="99"/>
      <c r="C48" s="100"/>
      <c r="E48" s="109" t="s">
        <v>17</v>
      </c>
      <c r="F48" s="99"/>
      <c r="G48" s="100"/>
      <c r="H48" s="86" t="s">
        <v>17</v>
      </c>
      <c r="I48" s="86" t="s">
        <v>329</v>
      </c>
      <c r="J48" s="5" t="s">
        <v>57</v>
      </c>
      <c r="K48" s="110" t="s">
        <v>58</v>
      </c>
      <c r="L48" s="99"/>
      <c r="M48" s="100"/>
      <c r="N48" s="109" t="s">
        <v>330</v>
      </c>
      <c r="O48" s="99"/>
      <c r="P48" s="100"/>
    </row>
    <row r="49" spans="1:16" ht="14.25" customHeight="1" x14ac:dyDescent="0.2">
      <c r="A49" s="109" t="s">
        <v>17</v>
      </c>
      <c r="B49" s="99"/>
      <c r="C49" s="100"/>
      <c r="E49" s="109" t="s">
        <v>17</v>
      </c>
      <c r="F49" s="99"/>
      <c r="G49" s="100"/>
      <c r="H49" s="86" t="s">
        <v>17</v>
      </c>
      <c r="I49" s="86" t="s">
        <v>288</v>
      </c>
      <c r="J49" s="5" t="s">
        <v>60</v>
      </c>
      <c r="K49" s="110" t="s">
        <v>61</v>
      </c>
      <c r="L49" s="99"/>
      <c r="M49" s="100"/>
      <c r="N49" s="109" t="s">
        <v>17</v>
      </c>
      <c r="O49" s="99"/>
      <c r="P49" s="100"/>
    </row>
    <row r="50" spans="1:16" ht="14.25" customHeight="1" x14ac:dyDescent="0.2">
      <c r="A50" s="109" t="s">
        <v>17</v>
      </c>
      <c r="B50" s="99"/>
      <c r="C50" s="100"/>
      <c r="E50" s="109" t="s">
        <v>17</v>
      </c>
      <c r="F50" s="99"/>
      <c r="G50" s="100"/>
      <c r="H50" s="86" t="s">
        <v>17</v>
      </c>
      <c r="I50" s="86" t="s">
        <v>46</v>
      </c>
      <c r="J50" s="5" t="s">
        <v>105</v>
      </c>
      <c r="K50" s="110" t="s">
        <v>106</v>
      </c>
      <c r="L50" s="99"/>
      <c r="M50" s="100"/>
      <c r="N50" s="109" t="s">
        <v>17</v>
      </c>
      <c r="O50" s="99"/>
      <c r="P50" s="100"/>
    </row>
    <row r="51" spans="1:16" ht="14.25" customHeight="1" x14ac:dyDescent="0.2">
      <c r="A51" s="109" t="s">
        <v>17</v>
      </c>
      <c r="B51" s="99"/>
      <c r="C51" s="100"/>
      <c r="E51" s="109" t="s">
        <v>17</v>
      </c>
      <c r="F51" s="99"/>
      <c r="G51" s="100"/>
      <c r="H51" s="86" t="s">
        <v>17</v>
      </c>
      <c r="I51" s="86" t="s">
        <v>354</v>
      </c>
      <c r="J51" s="5" t="s">
        <v>63</v>
      </c>
      <c r="K51" s="110" t="s">
        <v>64</v>
      </c>
      <c r="L51" s="99"/>
      <c r="M51" s="100"/>
      <c r="N51" s="109" t="s">
        <v>355</v>
      </c>
      <c r="O51" s="99"/>
      <c r="P51" s="100"/>
    </row>
    <row r="52" spans="1:16" ht="14.25" customHeight="1" x14ac:dyDescent="0.2">
      <c r="A52" s="106" t="s">
        <v>17</v>
      </c>
      <c r="B52" s="99"/>
      <c r="C52" s="100"/>
      <c r="E52" s="106" t="s">
        <v>17</v>
      </c>
      <c r="F52" s="99"/>
      <c r="G52" s="100"/>
      <c r="H52" s="85" t="s">
        <v>17</v>
      </c>
      <c r="I52" s="85" t="s">
        <v>356</v>
      </c>
      <c r="J52" s="6" t="s">
        <v>39</v>
      </c>
      <c r="K52" s="115" t="s">
        <v>15</v>
      </c>
      <c r="L52" s="99"/>
      <c r="M52" s="100"/>
      <c r="N52" s="106" t="s">
        <v>357</v>
      </c>
      <c r="O52" s="99"/>
      <c r="P52" s="100"/>
    </row>
    <row r="53" spans="1:16" ht="14.25" customHeight="1" thickBot="1" x14ac:dyDescent="0.25">
      <c r="A53" s="122" t="s">
        <v>94</v>
      </c>
      <c r="B53" s="117"/>
      <c r="C53" s="118"/>
      <c r="E53" s="122" t="s">
        <v>40</v>
      </c>
      <c r="F53" s="117"/>
      <c r="G53" s="118"/>
      <c r="H53" s="90" t="s">
        <v>95</v>
      </c>
      <c r="I53" s="90" t="s">
        <v>358</v>
      </c>
      <c r="J53" s="8" t="s">
        <v>107</v>
      </c>
      <c r="K53" s="123" t="s">
        <v>15</v>
      </c>
      <c r="L53" s="117"/>
      <c r="M53" s="118"/>
      <c r="N53" s="122" t="s">
        <v>359</v>
      </c>
      <c r="O53" s="117"/>
      <c r="P53" s="118"/>
    </row>
    <row r="54" spans="1:16" ht="15" customHeight="1" thickTop="1" x14ac:dyDescent="0.2">
      <c r="A54" s="106" t="s">
        <v>108</v>
      </c>
      <c r="B54" s="99"/>
      <c r="C54" s="100"/>
      <c r="E54" s="106" t="s">
        <v>17</v>
      </c>
      <c r="F54" s="99"/>
      <c r="G54" s="100"/>
      <c r="H54" s="85" t="s">
        <v>108</v>
      </c>
      <c r="I54" s="85" t="s">
        <v>360</v>
      </c>
      <c r="J54" s="6" t="s">
        <v>109</v>
      </c>
      <c r="K54" s="115" t="s">
        <v>15</v>
      </c>
      <c r="L54" s="99"/>
      <c r="M54" s="100"/>
      <c r="N54" s="106" t="s">
        <v>361</v>
      </c>
      <c r="O54" s="99"/>
      <c r="P54" s="100"/>
    </row>
    <row r="55" spans="1:16" ht="15" customHeight="1" x14ac:dyDescent="0.2">
      <c r="A55" s="120" t="s">
        <v>11</v>
      </c>
      <c r="B55" s="99"/>
      <c r="C55" s="99"/>
      <c r="E55" s="121" t="s">
        <v>11</v>
      </c>
      <c r="F55" s="99"/>
      <c r="G55" s="99"/>
      <c r="H55" s="89" t="s">
        <v>11</v>
      </c>
      <c r="I55" s="89" t="s">
        <v>362</v>
      </c>
      <c r="J55" s="85" t="s">
        <v>110</v>
      </c>
      <c r="K55" s="114" t="s">
        <v>11</v>
      </c>
      <c r="L55" s="99"/>
      <c r="M55" s="100"/>
      <c r="N55" s="106" t="s">
        <v>362</v>
      </c>
      <c r="O55" s="99"/>
      <c r="P55" s="100"/>
    </row>
    <row r="56" spans="1:16" ht="14.25" customHeight="1" x14ac:dyDescent="0.2"/>
    <row r="57" spans="1:16" ht="14.25" x14ac:dyDescent="0.2"/>
    <row r="58" spans="1:16" ht="15.95" customHeight="1" x14ac:dyDescent="0.2">
      <c r="B58" s="101" t="s">
        <v>111</v>
      </c>
      <c r="C58" s="102"/>
    </row>
    <row r="59" spans="1:16" ht="19.7" customHeight="1" x14ac:dyDescent="0.2"/>
    <row r="60" spans="1:16" ht="0.6" customHeight="1" x14ac:dyDescent="0.2">
      <c r="C60" s="103" t="s">
        <v>112</v>
      </c>
      <c r="D60" s="102"/>
      <c r="E60" s="102"/>
      <c r="F60" s="102"/>
      <c r="G60" s="102"/>
      <c r="H60" s="102"/>
      <c r="I60" s="102"/>
      <c r="J60" s="102"/>
      <c r="K60" s="102"/>
      <c r="L60" s="102"/>
    </row>
    <row r="61" spans="1:16" ht="19.7" customHeight="1" x14ac:dyDescent="0.2"/>
  </sheetData>
  <mergeCells count="213">
    <mergeCell ref="A55:C55"/>
    <mergeCell ref="E55:G55"/>
    <mergeCell ref="K55:M55"/>
    <mergeCell ref="N55:P55"/>
    <mergeCell ref="A53:C53"/>
    <mergeCell ref="E53:G53"/>
    <mergeCell ref="K53:M53"/>
    <mergeCell ref="N53:P53"/>
    <mergeCell ref="A54:C54"/>
    <mergeCell ref="E54:G54"/>
    <mergeCell ref="K54:M54"/>
    <mergeCell ref="N54:P54"/>
    <mergeCell ref="A51:C51"/>
    <mergeCell ref="E51:G51"/>
    <mergeCell ref="K51:M51"/>
    <mergeCell ref="N51:P51"/>
    <mergeCell ref="A52:C52"/>
    <mergeCell ref="E52:G52"/>
    <mergeCell ref="K52:M52"/>
    <mergeCell ref="N52:P52"/>
    <mergeCell ref="A49:C49"/>
    <mergeCell ref="E49:G49"/>
    <mergeCell ref="K49:M49"/>
    <mergeCell ref="N49:P49"/>
    <mergeCell ref="A50:C50"/>
    <mergeCell ref="E50:G50"/>
    <mergeCell ref="K50:M50"/>
    <mergeCell ref="N50:P50"/>
    <mergeCell ref="A47:C47"/>
    <mergeCell ref="E47:G47"/>
    <mergeCell ref="K47:M47"/>
    <mergeCell ref="N47:P47"/>
    <mergeCell ref="A48:C48"/>
    <mergeCell ref="E48:G48"/>
    <mergeCell ref="K48:M48"/>
    <mergeCell ref="N48:P48"/>
    <mergeCell ref="A45:C45"/>
    <mergeCell ref="E45:G45"/>
    <mergeCell ref="K45:M45"/>
    <mergeCell ref="N45:P45"/>
    <mergeCell ref="A46:C46"/>
    <mergeCell ref="E46:G46"/>
    <mergeCell ref="K46:M46"/>
    <mergeCell ref="N46:P46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25:C25"/>
    <mergeCell ref="E25:G25"/>
    <mergeCell ref="K25:M25"/>
    <mergeCell ref="N25:P25"/>
    <mergeCell ref="A26:C26"/>
    <mergeCell ref="E26:G26"/>
    <mergeCell ref="K26:M26"/>
    <mergeCell ref="N26:P26"/>
    <mergeCell ref="A23:C23"/>
    <mergeCell ref="E23:G23"/>
    <mergeCell ref="K23:M23"/>
    <mergeCell ref="N23:P23"/>
    <mergeCell ref="A24:C24"/>
    <mergeCell ref="E24:G24"/>
    <mergeCell ref="K24:M24"/>
    <mergeCell ref="N24:P24"/>
    <mergeCell ref="A21:C21"/>
    <mergeCell ref="E21:G21"/>
    <mergeCell ref="K21:M21"/>
    <mergeCell ref="N21:P21"/>
    <mergeCell ref="A22:C22"/>
    <mergeCell ref="E22:G22"/>
    <mergeCell ref="K22:M22"/>
    <mergeCell ref="N22:P22"/>
    <mergeCell ref="A19:C19"/>
    <mergeCell ref="E19:G19"/>
    <mergeCell ref="K19:M19"/>
    <mergeCell ref="N19:P19"/>
    <mergeCell ref="A20:C20"/>
    <mergeCell ref="E20:G20"/>
    <mergeCell ref="K20:M20"/>
    <mergeCell ref="N20:P20"/>
    <mergeCell ref="A17:C17"/>
    <mergeCell ref="E17:G17"/>
    <mergeCell ref="K17:M17"/>
    <mergeCell ref="N17:P17"/>
    <mergeCell ref="A18:C18"/>
    <mergeCell ref="E18:G18"/>
    <mergeCell ref="K18:M18"/>
    <mergeCell ref="N18:P18"/>
    <mergeCell ref="A15:C15"/>
    <mergeCell ref="E15:G15"/>
    <mergeCell ref="K15:M15"/>
    <mergeCell ref="N15:P15"/>
    <mergeCell ref="A16:C16"/>
    <mergeCell ref="E16:G16"/>
    <mergeCell ref="K16:M16"/>
    <mergeCell ref="N16:P16"/>
    <mergeCell ref="A13:C13"/>
    <mergeCell ref="E13:G13"/>
    <mergeCell ref="K13:M13"/>
    <mergeCell ref="N13:P13"/>
    <mergeCell ref="A14:C14"/>
    <mergeCell ref="E14:G14"/>
    <mergeCell ref="K14:M14"/>
    <mergeCell ref="N14:P14"/>
    <mergeCell ref="N6:P6"/>
    <mergeCell ref="A11:C11"/>
    <mergeCell ref="E11:G11"/>
    <mergeCell ref="K11:M11"/>
    <mergeCell ref="N11:P11"/>
    <mergeCell ref="A12:C12"/>
    <mergeCell ref="E12:G12"/>
    <mergeCell ref="K12:M12"/>
    <mergeCell ref="N12:P12"/>
    <mergeCell ref="A9:C9"/>
    <mergeCell ref="E9:G9"/>
    <mergeCell ref="K9:M9"/>
    <mergeCell ref="N9:P9"/>
    <mergeCell ref="A10:C10"/>
    <mergeCell ref="E10:G10"/>
    <mergeCell ref="K10:M10"/>
    <mergeCell ref="N10:P10"/>
    <mergeCell ref="N4:P4"/>
    <mergeCell ref="A5:C5"/>
    <mergeCell ref="E5:G5"/>
    <mergeCell ref="B58:C58"/>
    <mergeCell ref="C60:L60"/>
    <mergeCell ref="A1:E1"/>
    <mergeCell ref="G3:K3"/>
    <mergeCell ref="A7:C7"/>
    <mergeCell ref="E7:G7"/>
    <mergeCell ref="K7:M7"/>
    <mergeCell ref="G1:K1"/>
    <mergeCell ref="G2:K2"/>
    <mergeCell ref="A4:I4"/>
    <mergeCell ref="K4:M4"/>
    <mergeCell ref="N7:P7"/>
    <mergeCell ref="A8:C8"/>
    <mergeCell ref="E8:G8"/>
    <mergeCell ref="K8:M8"/>
    <mergeCell ref="N8:P8"/>
    <mergeCell ref="K5:M5"/>
    <mergeCell ref="N5:P5"/>
    <mergeCell ref="A6:C6"/>
    <mergeCell ref="E6:G6"/>
    <mergeCell ref="K6:M6"/>
  </mergeCells>
  <printOptions horizontalCentered="1"/>
  <pageMargins left="0.19685039370078741" right="0.19685039370078741" top="0.23622047244094491" bottom="0.23622047244094491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view="pageBreakPreview" zoomScale="120" zoomScaleNormal="100" zoomScaleSheetLayoutView="120" workbookViewId="0">
      <selection activeCell="A8" sqref="A8:F8"/>
    </sheetView>
  </sheetViews>
  <sheetFormatPr defaultRowHeight="14.25" x14ac:dyDescent="0.2"/>
  <cols>
    <col min="1" max="1" width="48.125" style="91" customWidth="1"/>
    <col min="2" max="2" width="0.125" style="91" customWidth="1"/>
    <col min="3" max="3" width="7.625" style="91" customWidth="1"/>
    <col min="4" max="4" width="15.875" style="91" customWidth="1"/>
    <col min="5" max="5" width="4.375" style="91" customWidth="1"/>
    <col min="6" max="6" width="11.5" style="91" customWidth="1"/>
    <col min="7" max="7" width="0.5" style="91" customWidth="1"/>
    <col min="8" max="16384" width="9" style="91"/>
  </cols>
  <sheetData>
    <row r="1" spans="1:7" ht="1.9" customHeight="1" x14ac:dyDescent="0.2"/>
    <row r="2" spans="1:7" ht="17.25" customHeight="1" x14ac:dyDescent="0.2">
      <c r="A2" s="108" t="s">
        <v>0</v>
      </c>
      <c r="B2" s="102"/>
      <c r="C2" s="102"/>
      <c r="D2" s="102"/>
      <c r="E2" s="102"/>
      <c r="F2" s="102"/>
    </row>
    <row r="3" spans="1:7" ht="0.95" customHeight="1" x14ac:dyDescent="0.2"/>
    <row r="4" spans="1:7" ht="17.25" customHeight="1" x14ac:dyDescent="0.2">
      <c r="A4" s="128" t="s">
        <v>113</v>
      </c>
      <c r="B4" s="102"/>
      <c r="C4" s="102"/>
      <c r="D4" s="102"/>
      <c r="E4" s="102"/>
      <c r="F4" s="102"/>
    </row>
    <row r="5" spans="1:7" ht="0.2" customHeight="1" x14ac:dyDescent="0.2"/>
    <row r="6" spans="1:7" ht="17.25" customHeight="1" x14ac:dyDescent="0.2">
      <c r="A6" s="128" t="s">
        <v>114</v>
      </c>
      <c r="B6" s="102"/>
      <c r="C6" s="102"/>
      <c r="D6" s="102"/>
      <c r="E6" s="102"/>
      <c r="F6" s="102"/>
    </row>
    <row r="7" spans="1:7" ht="1.5" customHeight="1" x14ac:dyDescent="0.2"/>
    <row r="8" spans="1:7" ht="18" customHeight="1" x14ac:dyDescent="0.2">
      <c r="A8" s="105" t="s">
        <v>303</v>
      </c>
      <c r="B8" s="102"/>
      <c r="C8" s="102"/>
      <c r="D8" s="102"/>
      <c r="E8" s="102"/>
      <c r="F8" s="102"/>
    </row>
    <row r="9" spans="1:7" ht="6.4" customHeight="1" x14ac:dyDescent="0.2"/>
    <row r="10" spans="1:7" ht="0.95" customHeight="1" x14ac:dyDescent="0.2"/>
    <row r="11" spans="1:7" x14ac:dyDescent="0.2">
      <c r="A11" s="98" t="s">
        <v>4</v>
      </c>
      <c r="B11" s="100"/>
      <c r="C11" s="83" t="s">
        <v>5</v>
      </c>
      <c r="D11" s="83" t="s">
        <v>115</v>
      </c>
      <c r="E11" s="98" t="s">
        <v>116</v>
      </c>
      <c r="F11" s="99"/>
      <c r="G11" s="100"/>
    </row>
    <row r="12" spans="1:7" x14ac:dyDescent="0.2">
      <c r="A12" s="124" t="s">
        <v>117</v>
      </c>
      <c r="B12" s="100"/>
      <c r="C12" s="9" t="s">
        <v>118</v>
      </c>
      <c r="D12" s="92">
        <v>497.91</v>
      </c>
      <c r="E12" s="125">
        <v>0</v>
      </c>
      <c r="F12" s="99"/>
      <c r="G12" s="100"/>
    </row>
    <row r="13" spans="1:7" x14ac:dyDescent="0.2">
      <c r="A13" s="124" t="s">
        <v>119</v>
      </c>
      <c r="B13" s="100"/>
      <c r="C13" s="9" t="s">
        <v>118</v>
      </c>
      <c r="D13" s="92">
        <v>53099842.409999996</v>
      </c>
      <c r="E13" s="125">
        <v>0</v>
      </c>
      <c r="F13" s="99"/>
      <c r="G13" s="100"/>
    </row>
    <row r="14" spans="1:7" x14ac:dyDescent="0.2">
      <c r="A14" s="124" t="s">
        <v>120</v>
      </c>
      <c r="B14" s="100"/>
      <c r="C14" s="9" t="s">
        <v>121</v>
      </c>
      <c r="D14" s="92">
        <v>1705953.59</v>
      </c>
      <c r="E14" s="125">
        <v>0</v>
      </c>
      <c r="F14" s="99"/>
      <c r="G14" s="100"/>
    </row>
    <row r="15" spans="1:7" x14ac:dyDescent="0.2">
      <c r="A15" s="124" t="s">
        <v>97</v>
      </c>
      <c r="B15" s="100"/>
      <c r="C15" s="9" t="s">
        <v>122</v>
      </c>
      <c r="D15" s="92">
        <v>7495022.5899999999</v>
      </c>
      <c r="E15" s="125">
        <v>0</v>
      </c>
      <c r="F15" s="99"/>
      <c r="G15" s="100"/>
    </row>
    <row r="16" spans="1:7" x14ac:dyDescent="0.2">
      <c r="A16" s="124" t="s">
        <v>44</v>
      </c>
      <c r="B16" s="100"/>
      <c r="C16" s="9" t="s">
        <v>304</v>
      </c>
      <c r="D16" s="92">
        <v>5680</v>
      </c>
      <c r="E16" s="125">
        <v>0</v>
      </c>
      <c r="F16" s="99"/>
      <c r="G16" s="100"/>
    </row>
    <row r="17" spans="1:7" x14ac:dyDescent="0.2">
      <c r="A17" s="124" t="s">
        <v>47</v>
      </c>
      <c r="B17" s="100"/>
      <c r="C17" s="9" t="s">
        <v>123</v>
      </c>
      <c r="D17" s="92">
        <v>18400</v>
      </c>
      <c r="E17" s="125">
        <v>0</v>
      </c>
      <c r="F17" s="99"/>
      <c r="G17" s="100"/>
    </row>
    <row r="18" spans="1:7" x14ac:dyDescent="0.2">
      <c r="A18" s="124" t="s">
        <v>124</v>
      </c>
      <c r="B18" s="100"/>
      <c r="C18" s="9" t="s">
        <v>125</v>
      </c>
      <c r="D18" s="92">
        <v>18381953</v>
      </c>
      <c r="E18" s="125">
        <v>0</v>
      </c>
      <c r="F18" s="99"/>
      <c r="G18" s="100"/>
    </row>
    <row r="19" spans="1:7" x14ac:dyDescent="0.2">
      <c r="A19" s="124" t="s">
        <v>49</v>
      </c>
      <c r="B19" s="100"/>
      <c r="C19" s="9" t="s">
        <v>126</v>
      </c>
      <c r="D19" s="92">
        <v>18400</v>
      </c>
      <c r="E19" s="125">
        <v>0</v>
      </c>
      <c r="F19" s="99"/>
      <c r="G19" s="100"/>
    </row>
    <row r="20" spans="1:7" x14ac:dyDescent="0.2">
      <c r="A20" s="124" t="s">
        <v>100</v>
      </c>
      <c r="B20" s="100"/>
      <c r="C20" s="9" t="s">
        <v>127</v>
      </c>
      <c r="D20" s="92">
        <v>0</v>
      </c>
      <c r="E20" s="125">
        <v>68061</v>
      </c>
      <c r="F20" s="99"/>
      <c r="G20" s="100"/>
    </row>
    <row r="21" spans="1:7" x14ac:dyDescent="0.2">
      <c r="A21" s="124" t="s">
        <v>51</v>
      </c>
      <c r="B21" s="100"/>
      <c r="C21" s="9" t="s">
        <v>128</v>
      </c>
      <c r="D21" s="92">
        <v>0</v>
      </c>
      <c r="E21" s="125">
        <v>3998.91</v>
      </c>
      <c r="F21" s="99"/>
      <c r="G21" s="100"/>
    </row>
    <row r="22" spans="1:7" x14ac:dyDescent="0.2">
      <c r="A22" s="124" t="s">
        <v>53</v>
      </c>
      <c r="B22" s="100"/>
      <c r="C22" s="9" t="s">
        <v>129</v>
      </c>
      <c r="D22" s="92">
        <v>0</v>
      </c>
      <c r="E22" s="125">
        <v>1451.55</v>
      </c>
      <c r="F22" s="99"/>
      <c r="G22" s="100"/>
    </row>
    <row r="23" spans="1:7" x14ac:dyDescent="0.2">
      <c r="A23" s="124" t="s">
        <v>55</v>
      </c>
      <c r="B23" s="100"/>
      <c r="C23" s="9" t="s">
        <v>130</v>
      </c>
      <c r="D23" s="92">
        <v>0</v>
      </c>
      <c r="E23" s="125">
        <v>565045</v>
      </c>
      <c r="F23" s="99"/>
      <c r="G23" s="100"/>
    </row>
    <row r="24" spans="1:7" x14ac:dyDescent="0.2">
      <c r="A24" s="124" t="s">
        <v>131</v>
      </c>
      <c r="B24" s="100"/>
      <c r="C24" s="9" t="s">
        <v>132</v>
      </c>
      <c r="D24" s="92">
        <v>0</v>
      </c>
      <c r="E24" s="125">
        <v>6318.73</v>
      </c>
      <c r="F24" s="99"/>
      <c r="G24" s="100"/>
    </row>
    <row r="25" spans="1:7" x14ac:dyDescent="0.2">
      <c r="A25" s="124" t="s">
        <v>133</v>
      </c>
      <c r="B25" s="100"/>
      <c r="C25" s="9" t="s">
        <v>132</v>
      </c>
      <c r="D25" s="92">
        <v>0</v>
      </c>
      <c r="E25" s="125">
        <v>20400</v>
      </c>
      <c r="F25" s="99"/>
      <c r="G25" s="100"/>
    </row>
    <row r="26" spans="1:7" x14ac:dyDescent="0.2">
      <c r="A26" s="124" t="s">
        <v>134</v>
      </c>
      <c r="B26" s="100"/>
      <c r="C26" s="9" t="s">
        <v>132</v>
      </c>
      <c r="D26" s="92">
        <v>0</v>
      </c>
      <c r="E26" s="125">
        <v>30000</v>
      </c>
      <c r="F26" s="99"/>
      <c r="G26" s="100"/>
    </row>
    <row r="27" spans="1:7" x14ac:dyDescent="0.2">
      <c r="A27" s="124" t="s">
        <v>135</v>
      </c>
      <c r="B27" s="100"/>
      <c r="C27" s="9" t="s">
        <v>136</v>
      </c>
      <c r="D27" s="92">
        <v>0</v>
      </c>
      <c r="E27" s="125">
        <v>5961574.8600000003</v>
      </c>
      <c r="F27" s="99"/>
      <c r="G27" s="100"/>
    </row>
    <row r="28" spans="1:7" x14ac:dyDescent="0.2">
      <c r="A28" s="124" t="s">
        <v>105</v>
      </c>
      <c r="B28" s="100"/>
      <c r="C28" s="9" t="s">
        <v>137</v>
      </c>
      <c r="D28" s="92">
        <v>0</v>
      </c>
      <c r="E28" s="125">
        <v>18400</v>
      </c>
      <c r="F28" s="99"/>
      <c r="G28" s="100"/>
    </row>
    <row r="29" spans="1:7" x14ac:dyDescent="0.2">
      <c r="A29" s="124" t="s">
        <v>63</v>
      </c>
      <c r="B29" s="100"/>
      <c r="C29" s="9" t="s">
        <v>138</v>
      </c>
      <c r="D29" s="92">
        <v>0</v>
      </c>
      <c r="E29" s="125">
        <v>43042911.009999998</v>
      </c>
      <c r="F29" s="99"/>
      <c r="G29" s="100"/>
    </row>
    <row r="30" spans="1:7" x14ac:dyDescent="0.2">
      <c r="A30" s="124" t="s">
        <v>139</v>
      </c>
      <c r="B30" s="100"/>
      <c r="C30" s="9" t="s">
        <v>140</v>
      </c>
      <c r="D30" s="92">
        <v>0</v>
      </c>
      <c r="E30" s="125">
        <v>19623588.129999999</v>
      </c>
      <c r="F30" s="99"/>
      <c r="G30" s="100"/>
    </row>
    <row r="31" spans="1:7" x14ac:dyDescent="0.2">
      <c r="A31" s="124" t="s">
        <v>141</v>
      </c>
      <c r="B31" s="100"/>
      <c r="C31" s="9" t="s">
        <v>142</v>
      </c>
      <c r="D31" s="92">
        <v>0</v>
      </c>
      <c r="E31" s="125">
        <v>248431.88</v>
      </c>
      <c r="F31" s="99"/>
      <c r="G31" s="100"/>
    </row>
    <row r="32" spans="1:7" x14ac:dyDescent="0.2">
      <c r="A32" s="124" t="s">
        <v>143</v>
      </c>
      <c r="B32" s="100"/>
      <c r="C32" s="9" t="s">
        <v>144</v>
      </c>
      <c r="D32" s="92">
        <v>0</v>
      </c>
      <c r="E32" s="125">
        <v>10417.700000000001</v>
      </c>
      <c r="F32" s="99"/>
      <c r="G32" s="100"/>
    </row>
    <row r="33" spans="1:7" x14ac:dyDescent="0.2">
      <c r="A33" s="124" t="s">
        <v>145</v>
      </c>
      <c r="B33" s="100"/>
      <c r="C33" s="9" t="s">
        <v>146</v>
      </c>
      <c r="D33" s="92">
        <v>0</v>
      </c>
      <c r="E33" s="125">
        <v>15264</v>
      </c>
      <c r="F33" s="99"/>
      <c r="G33" s="100"/>
    </row>
    <row r="34" spans="1:7" x14ac:dyDescent="0.2">
      <c r="A34" s="124" t="s">
        <v>147</v>
      </c>
      <c r="B34" s="100"/>
      <c r="C34" s="9" t="s">
        <v>148</v>
      </c>
      <c r="D34" s="92">
        <v>0</v>
      </c>
      <c r="E34" s="125">
        <v>473</v>
      </c>
      <c r="F34" s="99"/>
      <c r="G34" s="100"/>
    </row>
    <row r="35" spans="1:7" x14ac:dyDescent="0.2">
      <c r="A35" s="124" t="s">
        <v>149</v>
      </c>
      <c r="B35" s="100"/>
      <c r="C35" s="9" t="s">
        <v>150</v>
      </c>
      <c r="D35" s="92">
        <v>0</v>
      </c>
      <c r="E35" s="125">
        <v>156800</v>
      </c>
      <c r="F35" s="99"/>
      <c r="G35" s="100"/>
    </row>
    <row r="36" spans="1:7" x14ac:dyDescent="0.2">
      <c r="A36" s="124" t="s">
        <v>151</v>
      </c>
      <c r="B36" s="100"/>
      <c r="C36" s="9" t="s">
        <v>152</v>
      </c>
      <c r="D36" s="92">
        <v>0</v>
      </c>
      <c r="E36" s="125">
        <v>2110</v>
      </c>
      <c r="F36" s="99"/>
      <c r="G36" s="100"/>
    </row>
    <row r="37" spans="1:7" x14ac:dyDescent="0.2">
      <c r="A37" s="124" t="s">
        <v>153</v>
      </c>
      <c r="B37" s="100"/>
      <c r="C37" s="9" t="s">
        <v>154</v>
      </c>
      <c r="D37" s="92">
        <v>0</v>
      </c>
      <c r="E37" s="125">
        <v>560</v>
      </c>
      <c r="F37" s="99"/>
      <c r="G37" s="100"/>
    </row>
    <row r="38" spans="1:7" x14ac:dyDescent="0.2">
      <c r="A38" s="124" t="s">
        <v>155</v>
      </c>
      <c r="B38" s="100"/>
      <c r="C38" s="9" t="s">
        <v>156</v>
      </c>
      <c r="D38" s="92">
        <v>0</v>
      </c>
      <c r="E38" s="125">
        <v>200</v>
      </c>
      <c r="F38" s="99"/>
      <c r="G38" s="100"/>
    </row>
    <row r="39" spans="1:7" x14ac:dyDescent="0.2">
      <c r="A39" s="124" t="s">
        <v>157</v>
      </c>
      <c r="B39" s="100"/>
      <c r="C39" s="9" t="s">
        <v>158</v>
      </c>
      <c r="D39" s="92">
        <v>0</v>
      </c>
      <c r="E39" s="125">
        <v>1000</v>
      </c>
      <c r="F39" s="99"/>
      <c r="G39" s="100"/>
    </row>
    <row r="40" spans="1:7" x14ac:dyDescent="0.2">
      <c r="A40" s="124" t="s">
        <v>159</v>
      </c>
      <c r="B40" s="100"/>
      <c r="C40" s="9" t="s">
        <v>160</v>
      </c>
      <c r="D40" s="92">
        <v>0</v>
      </c>
      <c r="E40" s="125">
        <v>2375</v>
      </c>
      <c r="F40" s="99"/>
      <c r="G40" s="100"/>
    </row>
    <row r="41" spans="1:7" x14ac:dyDescent="0.2">
      <c r="A41" s="124" t="s">
        <v>161</v>
      </c>
      <c r="B41" s="100"/>
      <c r="C41" s="9" t="s">
        <v>162</v>
      </c>
      <c r="D41" s="92">
        <v>0</v>
      </c>
      <c r="E41" s="125">
        <v>100</v>
      </c>
      <c r="F41" s="99"/>
      <c r="G41" s="100"/>
    </row>
    <row r="42" spans="1:7" x14ac:dyDescent="0.2">
      <c r="A42" s="124" t="s">
        <v>163</v>
      </c>
      <c r="B42" s="100"/>
      <c r="C42" s="9" t="s">
        <v>164</v>
      </c>
      <c r="D42" s="92">
        <v>0</v>
      </c>
      <c r="E42" s="125">
        <v>17275</v>
      </c>
      <c r="F42" s="99"/>
      <c r="G42" s="100"/>
    </row>
    <row r="43" spans="1:7" ht="23.25" customHeight="1" x14ac:dyDescent="0.2">
      <c r="A43" s="124" t="s">
        <v>165</v>
      </c>
      <c r="B43" s="100"/>
      <c r="C43" s="9" t="s">
        <v>166</v>
      </c>
      <c r="D43" s="92">
        <v>0</v>
      </c>
      <c r="E43" s="125">
        <v>13000</v>
      </c>
      <c r="F43" s="99"/>
      <c r="G43" s="100"/>
    </row>
    <row r="44" spans="1:7" x14ac:dyDescent="0.2">
      <c r="A44" s="124" t="s">
        <v>167</v>
      </c>
      <c r="B44" s="100"/>
      <c r="C44" s="9" t="s">
        <v>168</v>
      </c>
      <c r="D44" s="92">
        <v>0</v>
      </c>
      <c r="E44" s="125">
        <v>140</v>
      </c>
      <c r="F44" s="99"/>
      <c r="G44" s="100"/>
    </row>
    <row r="45" spans="1:7" x14ac:dyDescent="0.2">
      <c r="A45" s="124" t="s">
        <v>169</v>
      </c>
      <c r="B45" s="100"/>
      <c r="C45" s="9" t="s">
        <v>170</v>
      </c>
      <c r="D45" s="92">
        <v>0</v>
      </c>
      <c r="E45" s="125">
        <v>2000</v>
      </c>
      <c r="F45" s="99"/>
      <c r="G45" s="100"/>
    </row>
    <row r="46" spans="1:7" x14ac:dyDescent="0.2">
      <c r="A46" s="124" t="s">
        <v>171</v>
      </c>
      <c r="B46" s="100"/>
      <c r="C46" s="9" t="s">
        <v>172</v>
      </c>
      <c r="D46" s="92">
        <v>0</v>
      </c>
      <c r="E46" s="125">
        <v>32000</v>
      </c>
      <c r="F46" s="99"/>
      <c r="G46" s="100"/>
    </row>
    <row r="47" spans="1:7" x14ac:dyDescent="0.2">
      <c r="A47" s="124" t="s">
        <v>173</v>
      </c>
      <c r="B47" s="100"/>
      <c r="C47" s="9" t="s">
        <v>174</v>
      </c>
      <c r="D47" s="92">
        <v>0</v>
      </c>
      <c r="E47" s="125">
        <v>83170</v>
      </c>
      <c r="F47" s="99"/>
      <c r="G47" s="100"/>
    </row>
    <row r="48" spans="1:7" x14ac:dyDescent="0.2">
      <c r="A48" s="124" t="s">
        <v>175</v>
      </c>
      <c r="B48" s="100"/>
      <c r="C48" s="9" t="s">
        <v>176</v>
      </c>
      <c r="D48" s="92">
        <v>0</v>
      </c>
      <c r="E48" s="125">
        <v>196839.44</v>
      </c>
      <c r="F48" s="99"/>
      <c r="G48" s="100"/>
    </row>
    <row r="49" spans="1:7" x14ac:dyDescent="0.2">
      <c r="A49" s="124" t="s">
        <v>177</v>
      </c>
      <c r="B49" s="100"/>
      <c r="C49" s="9" t="s">
        <v>178</v>
      </c>
      <c r="D49" s="92">
        <v>0</v>
      </c>
      <c r="E49" s="125">
        <v>1171005</v>
      </c>
      <c r="F49" s="99"/>
      <c r="G49" s="100"/>
    </row>
    <row r="50" spans="1:7" x14ac:dyDescent="0.2">
      <c r="A50" s="124" t="s">
        <v>179</v>
      </c>
      <c r="B50" s="100"/>
      <c r="C50" s="9" t="s">
        <v>180</v>
      </c>
      <c r="D50" s="92">
        <v>0</v>
      </c>
      <c r="E50" s="125">
        <v>72000</v>
      </c>
      <c r="F50" s="99"/>
      <c r="G50" s="100"/>
    </row>
    <row r="51" spans="1:7" x14ac:dyDescent="0.2">
      <c r="A51" s="124" t="s">
        <v>181</v>
      </c>
      <c r="B51" s="100"/>
      <c r="C51" s="9" t="s">
        <v>182</v>
      </c>
      <c r="D51" s="92">
        <v>0</v>
      </c>
      <c r="E51" s="125">
        <v>2983</v>
      </c>
      <c r="F51" s="99"/>
      <c r="G51" s="100"/>
    </row>
    <row r="52" spans="1:7" x14ac:dyDescent="0.2">
      <c r="A52" s="124" t="s">
        <v>183</v>
      </c>
      <c r="B52" s="100"/>
      <c r="C52" s="9" t="s">
        <v>184</v>
      </c>
      <c r="D52" s="92">
        <v>0</v>
      </c>
      <c r="E52" s="125">
        <v>437479.94</v>
      </c>
      <c r="F52" s="99"/>
      <c r="G52" s="100"/>
    </row>
    <row r="53" spans="1:7" x14ac:dyDescent="0.2">
      <c r="A53" s="124" t="s">
        <v>185</v>
      </c>
      <c r="B53" s="100"/>
      <c r="C53" s="9" t="s">
        <v>186</v>
      </c>
      <c r="D53" s="92">
        <v>0</v>
      </c>
      <c r="E53" s="125">
        <v>10777118.390000001</v>
      </c>
      <c r="F53" s="99"/>
      <c r="G53" s="100"/>
    </row>
    <row r="54" spans="1:7" x14ac:dyDescent="0.2">
      <c r="A54" s="124" t="s">
        <v>187</v>
      </c>
      <c r="B54" s="100"/>
      <c r="C54" s="9" t="s">
        <v>188</v>
      </c>
      <c r="D54" s="92">
        <v>0</v>
      </c>
      <c r="E54" s="125">
        <v>1456755.11</v>
      </c>
      <c r="F54" s="99"/>
      <c r="G54" s="100"/>
    </row>
    <row r="55" spans="1:7" x14ac:dyDescent="0.2">
      <c r="A55" s="124" t="s">
        <v>189</v>
      </c>
      <c r="B55" s="100"/>
      <c r="C55" s="9" t="s">
        <v>190</v>
      </c>
      <c r="D55" s="92">
        <v>0</v>
      </c>
      <c r="E55" s="125">
        <v>2425940.08</v>
      </c>
      <c r="F55" s="99"/>
      <c r="G55" s="100"/>
    </row>
    <row r="56" spans="1:7" x14ac:dyDescent="0.2">
      <c r="A56" s="124" t="s">
        <v>191</v>
      </c>
      <c r="B56" s="100"/>
      <c r="C56" s="9" t="s">
        <v>192</v>
      </c>
      <c r="D56" s="92">
        <v>0</v>
      </c>
      <c r="E56" s="125">
        <v>21040.91</v>
      </c>
      <c r="F56" s="99"/>
      <c r="G56" s="100"/>
    </row>
    <row r="57" spans="1:7" x14ac:dyDescent="0.2">
      <c r="A57" s="124" t="s">
        <v>193</v>
      </c>
      <c r="B57" s="100"/>
      <c r="C57" s="9" t="s">
        <v>194</v>
      </c>
      <c r="D57" s="92">
        <v>0</v>
      </c>
      <c r="E57" s="125">
        <v>19261.669999999998</v>
      </c>
      <c r="F57" s="99"/>
      <c r="G57" s="100"/>
    </row>
    <row r="58" spans="1:7" x14ac:dyDescent="0.2">
      <c r="A58" s="124" t="s">
        <v>195</v>
      </c>
      <c r="B58" s="100"/>
      <c r="C58" s="9" t="s">
        <v>196</v>
      </c>
      <c r="D58" s="92">
        <v>0</v>
      </c>
      <c r="E58" s="125">
        <v>128031</v>
      </c>
      <c r="F58" s="99"/>
      <c r="G58" s="100"/>
    </row>
    <row r="59" spans="1:7" x14ac:dyDescent="0.2">
      <c r="A59" s="124" t="s">
        <v>197</v>
      </c>
      <c r="B59" s="100"/>
      <c r="C59" s="9" t="s">
        <v>198</v>
      </c>
      <c r="D59" s="92">
        <v>0</v>
      </c>
      <c r="E59" s="125">
        <v>291</v>
      </c>
      <c r="F59" s="99"/>
      <c r="G59" s="100"/>
    </row>
    <row r="60" spans="1:7" x14ac:dyDescent="0.2">
      <c r="A60" s="124" t="s">
        <v>199</v>
      </c>
      <c r="B60" s="100"/>
      <c r="C60" s="9" t="s">
        <v>200</v>
      </c>
      <c r="D60" s="92">
        <v>0</v>
      </c>
      <c r="E60" s="125">
        <v>13231377</v>
      </c>
      <c r="F60" s="99"/>
      <c r="G60" s="100"/>
    </row>
    <row r="61" spans="1:7" x14ac:dyDescent="0.2">
      <c r="A61" s="124" t="s">
        <v>289</v>
      </c>
      <c r="B61" s="100"/>
      <c r="C61" s="9" t="s">
        <v>290</v>
      </c>
      <c r="D61" s="92">
        <v>0</v>
      </c>
      <c r="E61" s="125">
        <v>2752900</v>
      </c>
      <c r="F61" s="99"/>
      <c r="G61" s="100"/>
    </row>
    <row r="62" spans="1:7" x14ac:dyDescent="0.2">
      <c r="A62" s="124" t="s">
        <v>67</v>
      </c>
      <c r="B62" s="100"/>
      <c r="C62" s="9" t="s">
        <v>201</v>
      </c>
      <c r="D62" s="92">
        <v>4449360.0999999996</v>
      </c>
      <c r="E62" s="125">
        <v>0</v>
      </c>
      <c r="F62" s="99"/>
      <c r="G62" s="100"/>
    </row>
    <row r="63" spans="1:7" x14ac:dyDescent="0.2">
      <c r="A63" s="124" t="s">
        <v>70</v>
      </c>
      <c r="B63" s="100"/>
      <c r="C63" s="9" t="s">
        <v>202</v>
      </c>
      <c r="D63" s="92">
        <v>1690920</v>
      </c>
      <c r="E63" s="125">
        <v>0</v>
      </c>
      <c r="F63" s="99"/>
      <c r="G63" s="100"/>
    </row>
    <row r="64" spans="1:7" x14ac:dyDescent="0.2">
      <c r="A64" s="124" t="s">
        <v>73</v>
      </c>
      <c r="B64" s="100"/>
      <c r="C64" s="9" t="s">
        <v>203</v>
      </c>
      <c r="D64" s="92">
        <v>7083051</v>
      </c>
      <c r="E64" s="125">
        <v>0</v>
      </c>
      <c r="F64" s="99"/>
      <c r="G64" s="100"/>
    </row>
    <row r="65" spans="1:7" x14ac:dyDescent="0.2">
      <c r="A65" s="124" t="s">
        <v>76</v>
      </c>
      <c r="B65" s="100"/>
      <c r="C65" s="9" t="s">
        <v>204</v>
      </c>
      <c r="D65" s="92">
        <v>218752</v>
      </c>
      <c r="E65" s="125">
        <v>0</v>
      </c>
      <c r="F65" s="99"/>
      <c r="G65" s="100"/>
    </row>
    <row r="66" spans="1:7" x14ac:dyDescent="0.2">
      <c r="A66" s="124" t="s">
        <v>78</v>
      </c>
      <c r="B66" s="100"/>
      <c r="C66" s="9" t="s">
        <v>205</v>
      </c>
      <c r="D66" s="92">
        <v>1850342.93</v>
      </c>
      <c r="E66" s="125">
        <v>0</v>
      </c>
      <c r="F66" s="99"/>
      <c r="G66" s="100"/>
    </row>
    <row r="67" spans="1:7" x14ac:dyDescent="0.2">
      <c r="A67" s="124" t="s">
        <v>80</v>
      </c>
      <c r="B67" s="100"/>
      <c r="C67" s="9" t="s">
        <v>206</v>
      </c>
      <c r="D67" s="92">
        <v>742872.12</v>
      </c>
      <c r="E67" s="125">
        <v>0</v>
      </c>
      <c r="F67" s="99"/>
      <c r="G67" s="100"/>
    </row>
    <row r="68" spans="1:7" x14ac:dyDescent="0.2">
      <c r="A68" s="124" t="s">
        <v>82</v>
      </c>
      <c r="B68" s="100"/>
      <c r="C68" s="9" t="s">
        <v>207</v>
      </c>
      <c r="D68" s="92">
        <v>809270.66</v>
      </c>
      <c r="E68" s="125">
        <v>0</v>
      </c>
      <c r="F68" s="99"/>
      <c r="G68" s="100"/>
    </row>
    <row r="69" spans="1:7" x14ac:dyDescent="0.2">
      <c r="A69" s="124" t="s">
        <v>84</v>
      </c>
      <c r="B69" s="100"/>
      <c r="C69" s="9" t="s">
        <v>208</v>
      </c>
      <c r="D69" s="92">
        <v>122870</v>
      </c>
      <c r="E69" s="125">
        <v>0</v>
      </c>
      <c r="F69" s="99"/>
      <c r="G69" s="100"/>
    </row>
    <row r="70" spans="1:7" x14ac:dyDescent="0.2">
      <c r="A70" s="124" t="s">
        <v>86</v>
      </c>
      <c r="B70" s="100"/>
      <c r="C70" s="9" t="s">
        <v>209</v>
      </c>
      <c r="D70" s="92">
        <v>4025900</v>
      </c>
      <c r="E70" s="125">
        <v>0</v>
      </c>
      <c r="F70" s="99"/>
      <c r="G70" s="100"/>
    </row>
    <row r="71" spans="1:7" x14ac:dyDescent="0.2">
      <c r="A71" s="124" t="s">
        <v>92</v>
      </c>
      <c r="B71" s="100"/>
      <c r="C71" s="9" t="s">
        <v>210</v>
      </c>
      <c r="D71" s="92">
        <v>901000</v>
      </c>
      <c r="E71" s="125">
        <v>0</v>
      </c>
      <c r="F71" s="99"/>
      <c r="G71" s="100"/>
    </row>
    <row r="72" spans="1:7" x14ac:dyDescent="0.2">
      <c r="A72" s="126" t="s">
        <v>39</v>
      </c>
      <c r="B72" s="112"/>
      <c r="C72" s="113"/>
      <c r="D72" s="93">
        <v>102620088.31</v>
      </c>
      <c r="E72" s="127">
        <v>102620088.31</v>
      </c>
      <c r="F72" s="99"/>
      <c r="G72" s="100"/>
    </row>
    <row r="73" spans="1:7" ht="0" hidden="1" customHeight="1" x14ac:dyDescent="0.2"/>
  </sheetData>
  <mergeCells count="128">
    <mergeCell ref="A15:B15"/>
    <mergeCell ref="E15:G15"/>
    <mergeCell ref="A4:F4"/>
    <mergeCell ref="A6:F6"/>
    <mergeCell ref="A12:B12"/>
    <mergeCell ref="E12:G12"/>
    <mergeCell ref="A13:B13"/>
    <mergeCell ref="E13:G13"/>
    <mergeCell ref="A14:B14"/>
    <mergeCell ref="E14:G14"/>
    <mergeCell ref="A11:B11"/>
    <mergeCell ref="E11:G11"/>
    <mergeCell ref="A18:B18"/>
    <mergeCell ref="E18:G18"/>
    <mergeCell ref="A19:B19"/>
    <mergeCell ref="E19:G19"/>
    <mergeCell ref="A20:B20"/>
    <mergeCell ref="E20:G20"/>
    <mergeCell ref="A16:B16"/>
    <mergeCell ref="E16:G16"/>
    <mergeCell ref="A17:B17"/>
    <mergeCell ref="E17:G17"/>
    <mergeCell ref="A24:B24"/>
    <mergeCell ref="E24:G24"/>
    <mergeCell ref="A25:B25"/>
    <mergeCell ref="E25:G25"/>
    <mergeCell ref="A26:B26"/>
    <mergeCell ref="E26:G26"/>
    <mergeCell ref="A21:B21"/>
    <mergeCell ref="E21:G21"/>
    <mergeCell ref="A22:B22"/>
    <mergeCell ref="E22:G22"/>
    <mergeCell ref="A23:B23"/>
    <mergeCell ref="E23:G23"/>
    <mergeCell ref="A30:B30"/>
    <mergeCell ref="E30:G30"/>
    <mergeCell ref="A31:B31"/>
    <mergeCell ref="E31:G31"/>
    <mergeCell ref="A32:B32"/>
    <mergeCell ref="E32:G32"/>
    <mergeCell ref="A27:B27"/>
    <mergeCell ref="E27:G27"/>
    <mergeCell ref="A28:B28"/>
    <mergeCell ref="E28:G28"/>
    <mergeCell ref="A29:B29"/>
    <mergeCell ref="E29:G29"/>
    <mergeCell ref="A36:B36"/>
    <mergeCell ref="E36:G36"/>
    <mergeCell ref="A37:B37"/>
    <mergeCell ref="E37:G37"/>
    <mergeCell ref="A38:B38"/>
    <mergeCell ref="E38:G38"/>
    <mergeCell ref="A33:B33"/>
    <mergeCell ref="E33:G33"/>
    <mergeCell ref="A34:B34"/>
    <mergeCell ref="E34:G34"/>
    <mergeCell ref="A35:B35"/>
    <mergeCell ref="E35:G35"/>
    <mergeCell ref="A42:B42"/>
    <mergeCell ref="E42:G42"/>
    <mergeCell ref="A43:B43"/>
    <mergeCell ref="E43:G43"/>
    <mergeCell ref="A44:B44"/>
    <mergeCell ref="E44:G44"/>
    <mergeCell ref="A39:B39"/>
    <mergeCell ref="E39:G39"/>
    <mergeCell ref="A40:B40"/>
    <mergeCell ref="E40:G40"/>
    <mergeCell ref="A41:B41"/>
    <mergeCell ref="E41:G41"/>
    <mergeCell ref="A48:B48"/>
    <mergeCell ref="E48:G48"/>
    <mergeCell ref="A49:B49"/>
    <mergeCell ref="E49:G49"/>
    <mergeCell ref="A50:B50"/>
    <mergeCell ref="E50:G50"/>
    <mergeCell ref="A45:B45"/>
    <mergeCell ref="E45:G45"/>
    <mergeCell ref="A46:B46"/>
    <mergeCell ref="E46:G46"/>
    <mergeCell ref="A47:B47"/>
    <mergeCell ref="E47:G47"/>
    <mergeCell ref="A54:B54"/>
    <mergeCell ref="E54:G54"/>
    <mergeCell ref="A55:B55"/>
    <mergeCell ref="E55:G55"/>
    <mergeCell ref="A56:B56"/>
    <mergeCell ref="E56:G56"/>
    <mergeCell ref="A51:B51"/>
    <mergeCell ref="E51:G51"/>
    <mergeCell ref="A52:B52"/>
    <mergeCell ref="E52:G52"/>
    <mergeCell ref="A53:B53"/>
    <mergeCell ref="E53:G53"/>
    <mergeCell ref="E61:G61"/>
    <mergeCell ref="A62:B62"/>
    <mergeCell ref="E62:G62"/>
    <mergeCell ref="A66:B66"/>
    <mergeCell ref="A57:B57"/>
    <mergeCell ref="E57:G57"/>
    <mergeCell ref="A58:B58"/>
    <mergeCell ref="E58:G58"/>
    <mergeCell ref="A59:B59"/>
    <mergeCell ref="E59:G59"/>
    <mergeCell ref="A2:F2"/>
    <mergeCell ref="A8:F8"/>
    <mergeCell ref="A69:B69"/>
    <mergeCell ref="A70:B70"/>
    <mergeCell ref="E70:G70"/>
    <mergeCell ref="A71:B71"/>
    <mergeCell ref="E71:G71"/>
    <mergeCell ref="A72:C72"/>
    <mergeCell ref="E72:G72"/>
    <mergeCell ref="A67:B67"/>
    <mergeCell ref="E67:G67"/>
    <mergeCell ref="A68:B68"/>
    <mergeCell ref="E68:G68"/>
    <mergeCell ref="E69:G69"/>
    <mergeCell ref="E66:G66"/>
    <mergeCell ref="A63:B63"/>
    <mergeCell ref="E63:G63"/>
    <mergeCell ref="A64:B64"/>
    <mergeCell ref="E64:G64"/>
    <mergeCell ref="A65:B65"/>
    <mergeCell ref="E65:G65"/>
    <mergeCell ref="A60:B60"/>
    <mergeCell ref="E60:G60"/>
    <mergeCell ref="A61:B61"/>
  </mergeCells>
  <pageMargins left="0.43307086614173229" right="0.43307086614173229" top="0.51181102362204722" bottom="0.51181102362204722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view="pageBreakPreview" topLeftCell="A10" zoomScale="112" zoomScaleNormal="100" zoomScaleSheetLayoutView="112" workbookViewId="0">
      <selection activeCell="F10" sqref="F10"/>
    </sheetView>
  </sheetViews>
  <sheetFormatPr defaultColWidth="9" defaultRowHeight="18" x14ac:dyDescent="0.25"/>
  <cols>
    <col min="1" max="1" width="4.375" style="10" customWidth="1"/>
    <col min="2" max="2" width="4.625" style="10" customWidth="1"/>
    <col min="3" max="3" width="26.375" style="10" customWidth="1"/>
    <col min="4" max="5" width="11.625" style="10" customWidth="1"/>
    <col min="6" max="6" width="10.875" style="10" customWidth="1"/>
    <col min="7" max="7" width="13.875" style="10" customWidth="1"/>
    <col min="8" max="8" width="9" style="10"/>
    <col min="9" max="9" width="16.625" style="10" bestFit="1" customWidth="1"/>
    <col min="10" max="16384" width="9" style="10"/>
  </cols>
  <sheetData>
    <row r="1" spans="1:7" ht="21.75" x14ac:dyDescent="0.25">
      <c r="A1" s="131" t="s">
        <v>0</v>
      </c>
      <c r="B1" s="131"/>
      <c r="C1" s="131"/>
      <c r="D1" s="131"/>
      <c r="E1" s="131"/>
      <c r="F1" s="131"/>
      <c r="G1" s="131"/>
    </row>
    <row r="2" spans="1:7" ht="21.75" x14ac:dyDescent="0.25">
      <c r="A2" s="131" t="s">
        <v>211</v>
      </c>
      <c r="B2" s="131"/>
      <c r="C2" s="131"/>
      <c r="D2" s="131"/>
      <c r="E2" s="131"/>
      <c r="F2" s="131"/>
      <c r="G2" s="131"/>
    </row>
    <row r="3" spans="1:7" ht="21.75" x14ac:dyDescent="0.25">
      <c r="A3" s="132" t="s">
        <v>303</v>
      </c>
      <c r="B3" s="132"/>
      <c r="C3" s="132"/>
      <c r="D3" s="132"/>
      <c r="E3" s="132"/>
      <c r="F3" s="132"/>
      <c r="G3" s="132"/>
    </row>
    <row r="4" spans="1:7" ht="21.75" x14ac:dyDescent="0.25">
      <c r="A4" s="11"/>
      <c r="B4" s="11"/>
      <c r="C4" s="11"/>
      <c r="D4" s="11"/>
      <c r="E4" s="12"/>
      <c r="F4" s="13"/>
      <c r="G4" s="13"/>
    </row>
    <row r="5" spans="1:7" ht="21.75" x14ac:dyDescent="0.5">
      <c r="A5" s="11"/>
      <c r="B5" s="11"/>
      <c r="C5" s="11"/>
      <c r="D5" s="14" t="s">
        <v>13</v>
      </c>
      <c r="E5" s="14" t="s">
        <v>212</v>
      </c>
      <c r="F5" s="14" t="s">
        <v>213</v>
      </c>
      <c r="G5" s="15" t="s">
        <v>214</v>
      </c>
    </row>
    <row r="6" spans="1:7" ht="22.5" thickBot="1" x14ac:dyDescent="0.55000000000000004">
      <c r="A6" s="133" t="s">
        <v>215</v>
      </c>
      <c r="B6" s="133"/>
      <c r="C6" s="16"/>
      <c r="D6" s="17"/>
      <c r="E6" s="18"/>
      <c r="F6" s="17"/>
      <c r="G6" s="19"/>
    </row>
    <row r="7" spans="1:7" ht="22.5" thickTop="1" x14ac:dyDescent="0.5">
      <c r="A7" s="20"/>
      <c r="B7" s="20"/>
      <c r="C7" s="20"/>
      <c r="D7" s="21"/>
      <c r="E7" s="22"/>
      <c r="F7" s="23"/>
      <c r="G7" s="24"/>
    </row>
    <row r="8" spans="1:7" ht="21.75" x14ac:dyDescent="0.25">
      <c r="A8" s="25" t="s">
        <v>216</v>
      </c>
      <c r="B8" s="25"/>
      <c r="C8" s="26"/>
      <c r="D8" s="27">
        <v>7753.13</v>
      </c>
      <c r="E8" s="27">
        <v>17.149999999999999</v>
      </c>
      <c r="F8" s="27">
        <v>0</v>
      </c>
      <c r="G8" s="28">
        <f>D8+E8-F8</f>
        <v>7770.28</v>
      </c>
    </row>
    <row r="9" spans="1:7" ht="21.75" x14ac:dyDescent="0.25">
      <c r="A9" s="29" t="s">
        <v>217</v>
      </c>
      <c r="B9" s="29"/>
      <c r="C9" s="30"/>
      <c r="D9" s="31">
        <v>595045</v>
      </c>
      <c r="E9" s="32">
        <v>0</v>
      </c>
      <c r="F9" s="32">
        <v>0</v>
      </c>
      <c r="G9" s="28">
        <f t="shared" ref="G9:G24" si="0">D9+E9-F9</f>
        <v>595045</v>
      </c>
    </row>
    <row r="10" spans="1:7" ht="21.75" x14ac:dyDescent="0.25">
      <c r="A10" s="29" t="s">
        <v>218</v>
      </c>
      <c r="B10" s="29"/>
      <c r="C10" s="30"/>
      <c r="D10" s="33">
        <v>33238.44</v>
      </c>
      <c r="E10" s="31">
        <v>3998.91</v>
      </c>
      <c r="F10" s="31">
        <v>33238.44</v>
      </c>
      <c r="G10" s="28">
        <f t="shared" si="0"/>
        <v>3998.9100000000035</v>
      </c>
    </row>
    <row r="11" spans="1:7" ht="21.75" x14ac:dyDescent="0.25">
      <c r="A11" s="129" t="s">
        <v>219</v>
      </c>
      <c r="B11" s="129"/>
      <c r="C11" s="130"/>
      <c r="D11" s="32">
        <v>0</v>
      </c>
      <c r="E11" s="32">
        <v>0</v>
      </c>
      <c r="F11" s="31">
        <v>0</v>
      </c>
      <c r="G11" s="28">
        <f t="shared" si="0"/>
        <v>0</v>
      </c>
    </row>
    <row r="12" spans="1:7" ht="21.75" x14ac:dyDescent="0.25">
      <c r="A12" s="129" t="s">
        <v>220</v>
      </c>
      <c r="B12" s="129"/>
      <c r="C12" s="130"/>
      <c r="D12" s="32">
        <v>0</v>
      </c>
      <c r="E12" s="31">
        <v>0</v>
      </c>
      <c r="F12" s="31">
        <v>0</v>
      </c>
      <c r="G12" s="28">
        <f t="shared" si="0"/>
        <v>0</v>
      </c>
    </row>
    <row r="13" spans="1:7" ht="21.75" x14ac:dyDescent="0.25">
      <c r="A13" s="134" t="s">
        <v>221</v>
      </c>
      <c r="B13" s="134"/>
      <c r="C13" s="135"/>
      <c r="D13" s="32">
        <v>0</v>
      </c>
      <c r="E13" s="31">
        <v>0</v>
      </c>
      <c r="F13" s="31">
        <v>0</v>
      </c>
      <c r="G13" s="28">
        <f t="shared" si="0"/>
        <v>0</v>
      </c>
    </row>
    <row r="14" spans="1:7" ht="21.75" x14ac:dyDescent="0.25">
      <c r="A14" s="134" t="s">
        <v>222</v>
      </c>
      <c r="B14" s="134"/>
      <c r="C14" s="135"/>
      <c r="D14" s="32">
        <v>0</v>
      </c>
      <c r="E14" s="31">
        <v>0</v>
      </c>
      <c r="F14" s="31">
        <v>0</v>
      </c>
      <c r="G14" s="28">
        <f t="shared" si="0"/>
        <v>0</v>
      </c>
    </row>
    <row r="15" spans="1:7" ht="21.75" x14ac:dyDescent="0.25">
      <c r="A15" s="134" t="s">
        <v>223</v>
      </c>
      <c r="B15" s="134"/>
      <c r="C15" s="135"/>
      <c r="D15" s="32">
        <v>0</v>
      </c>
      <c r="E15" s="34">
        <v>0</v>
      </c>
      <c r="F15" s="34">
        <v>0</v>
      </c>
      <c r="G15" s="28">
        <f t="shared" si="0"/>
        <v>0</v>
      </c>
    </row>
    <row r="16" spans="1:7" ht="21.75" x14ac:dyDescent="0.25">
      <c r="A16" s="134" t="s">
        <v>224</v>
      </c>
      <c r="B16" s="134"/>
      <c r="C16" s="135"/>
      <c r="D16" s="32">
        <v>0</v>
      </c>
      <c r="E16" s="34">
        <v>0</v>
      </c>
      <c r="F16" s="34">
        <v>0</v>
      </c>
      <c r="G16" s="28">
        <f t="shared" si="0"/>
        <v>0</v>
      </c>
    </row>
    <row r="17" spans="1:9" ht="37.5" customHeight="1" x14ac:dyDescent="0.25">
      <c r="A17" s="134" t="s">
        <v>283</v>
      </c>
      <c r="B17" s="134"/>
      <c r="C17" s="135"/>
      <c r="D17" s="32">
        <v>20400</v>
      </c>
      <c r="E17" s="34">
        <v>0</v>
      </c>
      <c r="F17" s="34">
        <v>0</v>
      </c>
      <c r="G17" s="28">
        <f t="shared" si="0"/>
        <v>20400</v>
      </c>
    </row>
    <row r="18" spans="1:9" ht="21.75" x14ac:dyDescent="0.25">
      <c r="A18" s="129" t="s">
        <v>225</v>
      </c>
      <c r="B18" s="129"/>
      <c r="C18" s="130"/>
      <c r="D18" s="34">
        <v>0</v>
      </c>
      <c r="E18" s="34">
        <v>0</v>
      </c>
      <c r="F18" s="34">
        <v>0</v>
      </c>
      <c r="G18" s="28">
        <f t="shared" si="0"/>
        <v>0</v>
      </c>
    </row>
    <row r="19" spans="1:9" ht="21.75" x14ac:dyDescent="0.25">
      <c r="A19" s="134" t="s">
        <v>226</v>
      </c>
      <c r="B19" s="134"/>
      <c r="C19" s="135"/>
      <c r="D19" s="34">
        <v>0</v>
      </c>
      <c r="E19" s="34">
        <v>0</v>
      </c>
      <c r="F19" s="34">
        <v>0</v>
      </c>
      <c r="G19" s="28">
        <f t="shared" si="0"/>
        <v>0</v>
      </c>
    </row>
    <row r="20" spans="1:9" ht="21.75" x14ac:dyDescent="0.25">
      <c r="A20" s="129" t="s">
        <v>227</v>
      </c>
      <c r="B20" s="129"/>
      <c r="C20" s="130"/>
      <c r="D20" s="32">
        <v>0</v>
      </c>
      <c r="E20" s="34">
        <v>0</v>
      </c>
      <c r="F20" s="34">
        <v>0</v>
      </c>
      <c r="G20" s="28">
        <f t="shared" si="0"/>
        <v>0</v>
      </c>
    </row>
    <row r="21" spans="1:9" ht="21.75" x14ac:dyDescent="0.25">
      <c r="A21" s="134" t="s">
        <v>228</v>
      </c>
      <c r="B21" s="134"/>
      <c r="C21" s="135"/>
      <c r="D21" s="35">
        <v>0</v>
      </c>
      <c r="E21" s="34">
        <v>0</v>
      </c>
      <c r="F21" s="34">
        <v>0</v>
      </c>
      <c r="G21" s="28">
        <f t="shared" si="0"/>
        <v>0</v>
      </c>
    </row>
    <row r="22" spans="1:9" ht="21.75" x14ac:dyDescent="0.25">
      <c r="A22" s="134" t="s">
        <v>229</v>
      </c>
      <c r="B22" s="134"/>
      <c r="C22" s="135"/>
      <c r="D22" s="35">
        <v>0</v>
      </c>
      <c r="E22" s="34">
        <v>0</v>
      </c>
      <c r="F22" s="34">
        <v>0</v>
      </c>
      <c r="G22" s="28">
        <f>D22+E22-F22</f>
        <v>0</v>
      </c>
    </row>
    <row r="23" spans="1:9" ht="21.75" x14ac:dyDescent="0.25">
      <c r="A23" s="134" t="s">
        <v>230</v>
      </c>
      <c r="B23" s="134"/>
      <c r="C23" s="135"/>
      <c r="D23" s="35">
        <v>0</v>
      </c>
      <c r="E23" s="34">
        <v>0</v>
      </c>
      <c r="F23" s="34">
        <v>0</v>
      </c>
      <c r="G23" s="28">
        <f>D23+E23-F23</f>
        <v>0</v>
      </c>
    </row>
    <row r="24" spans="1:9" ht="21.75" x14ac:dyDescent="0.25">
      <c r="A24" s="134" t="s">
        <v>231</v>
      </c>
      <c r="B24" s="134"/>
      <c r="C24" s="135"/>
      <c r="D24" s="35">
        <v>0</v>
      </c>
      <c r="E24" s="34">
        <v>260774</v>
      </c>
      <c r="F24" s="34">
        <v>260774</v>
      </c>
      <c r="G24" s="28">
        <f t="shared" si="0"/>
        <v>0</v>
      </c>
    </row>
    <row r="25" spans="1:9" ht="21.75" x14ac:dyDescent="0.5">
      <c r="A25" s="36" t="s">
        <v>232</v>
      </c>
      <c r="B25" s="36"/>
      <c r="C25" s="37"/>
      <c r="D25" s="38">
        <v>0</v>
      </c>
      <c r="E25" s="34">
        <v>0</v>
      </c>
      <c r="F25" s="34">
        <v>0</v>
      </c>
      <c r="G25" s="28">
        <f>D25+E25-F25</f>
        <v>0</v>
      </c>
      <c r="I25" s="39"/>
    </row>
    <row r="26" spans="1:9" ht="22.5" thickBot="1" x14ac:dyDescent="0.55000000000000004">
      <c r="A26" s="136" t="s">
        <v>39</v>
      </c>
      <c r="B26" s="136"/>
      <c r="C26" s="137"/>
      <c r="D26" s="40">
        <f>SUM(D8:D25)</f>
        <v>656436.57000000007</v>
      </c>
      <c r="E26" s="41">
        <f>SUM(E8:E25)</f>
        <v>264790.06</v>
      </c>
      <c r="F26" s="41">
        <f>SUM(F8:F25)</f>
        <v>294012.44</v>
      </c>
      <c r="G26" s="42">
        <f>SUM(D26+E26-F26)</f>
        <v>627214.19000000018</v>
      </c>
      <c r="I26" s="43"/>
    </row>
    <row r="27" spans="1:9" ht="22.5" thickTop="1" x14ac:dyDescent="0.5">
      <c r="A27" s="44"/>
      <c r="B27" s="44"/>
      <c r="C27" s="45"/>
      <c r="D27" s="46"/>
      <c r="E27" s="47"/>
      <c r="F27" s="45"/>
      <c r="G27" s="48"/>
    </row>
    <row r="28" spans="1:9" ht="21.75" x14ac:dyDescent="0.5">
      <c r="A28" s="48"/>
      <c r="B28" s="48"/>
      <c r="C28" s="48"/>
      <c r="D28" s="48"/>
      <c r="E28" s="48"/>
      <c r="F28" s="48"/>
      <c r="G28" s="49"/>
    </row>
    <row r="29" spans="1:9" ht="21.75" x14ac:dyDescent="0.5">
      <c r="A29" s="48"/>
      <c r="B29" s="48"/>
      <c r="C29" s="48"/>
      <c r="D29" s="48"/>
      <c r="E29" s="48"/>
      <c r="F29" s="48"/>
      <c r="G29" s="49"/>
    </row>
    <row r="30" spans="1:9" ht="21.75" x14ac:dyDescent="0.5">
      <c r="A30" s="48"/>
      <c r="B30" s="48"/>
      <c r="C30" s="48"/>
      <c r="D30" s="48"/>
      <c r="E30" s="48"/>
      <c r="F30" s="48"/>
      <c r="G30" s="48"/>
    </row>
    <row r="31" spans="1:9" ht="21.75" x14ac:dyDescent="0.5">
      <c r="A31" s="48"/>
      <c r="B31" s="48"/>
      <c r="C31" s="48"/>
      <c r="D31" s="48"/>
      <c r="E31" s="48"/>
      <c r="F31" s="48"/>
      <c r="G31" s="48"/>
    </row>
  </sheetData>
  <mergeCells count="19">
    <mergeCell ref="A26:C26"/>
    <mergeCell ref="A19:C19"/>
    <mergeCell ref="A20:C20"/>
    <mergeCell ref="A21:C21"/>
    <mergeCell ref="A22:C22"/>
    <mergeCell ref="A23:C23"/>
    <mergeCell ref="A24:C24"/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</mergeCells>
  <pageMargins left="0.31496062992125984" right="0.31496062992125984" top="0.74803149606299213" bottom="0.7480314960629921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view="pageBreakPreview" topLeftCell="A46" zoomScale="106" zoomScaleNormal="100" zoomScaleSheetLayoutView="106" workbookViewId="0">
      <selection activeCell="M11" sqref="M11:R11"/>
    </sheetView>
  </sheetViews>
  <sheetFormatPr defaultRowHeight="14.25" x14ac:dyDescent="0.2"/>
  <cols>
    <col min="1" max="1" width="11.875" style="94" customWidth="1"/>
    <col min="2" max="2" width="5.625" style="94" customWidth="1"/>
    <col min="3" max="3" width="1.625" style="94" customWidth="1"/>
    <col min="4" max="4" width="11.875" style="94" customWidth="1"/>
    <col min="5" max="5" width="11.625" style="94" customWidth="1"/>
    <col min="6" max="6" width="0.125" style="94" customWidth="1"/>
    <col min="7" max="7" width="3.625" style="94" customWidth="1"/>
    <col min="8" max="8" width="6.875" style="94" customWidth="1"/>
    <col min="9" max="9" width="8.875" style="94" customWidth="1"/>
    <col min="10" max="10" width="0.375" style="94" customWidth="1"/>
    <col min="11" max="11" width="11.875" style="94" customWidth="1"/>
    <col min="12" max="12" width="1.875" style="94" customWidth="1"/>
    <col min="13" max="13" width="4.375" style="94" customWidth="1"/>
    <col min="14" max="14" width="1.875" style="94" customWidth="1"/>
    <col min="15" max="15" width="11.875" style="94" customWidth="1"/>
    <col min="16" max="16" width="0" style="94" hidden="1" customWidth="1"/>
    <col min="17" max="17" width="0.125" style="94" customWidth="1"/>
    <col min="18" max="18" width="0.25" style="94" customWidth="1"/>
    <col min="19" max="20" width="0" style="94" hidden="1" customWidth="1"/>
    <col min="21" max="16384" width="9" style="94"/>
  </cols>
  <sheetData>
    <row r="1" spans="1:18" ht="14.25" customHeight="1" x14ac:dyDescent="0.2">
      <c r="A1" s="141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</row>
    <row r="2" spans="1:18" ht="14.25" customHeight="1" x14ac:dyDescent="0.2">
      <c r="A2" s="142" t="s">
        <v>233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</row>
    <row r="3" spans="1:18" ht="14.25" customHeight="1" x14ac:dyDescent="0.2">
      <c r="A3" s="141" t="s">
        <v>234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</row>
    <row r="4" spans="1:18" ht="18" customHeight="1" x14ac:dyDescent="0.2">
      <c r="A4" s="141" t="s">
        <v>363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</row>
    <row r="5" spans="1:18" ht="17.25" customHeight="1" x14ac:dyDescent="0.2">
      <c r="A5" s="98" t="s">
        <v>235</v>
      </c>
      <c r="B5" s="100"/>
      <c r="C5" s="98" t="s">
        <v>236</v>
      </c>
      <c r="D5" s="99"/>
      <c r="E5" s="99"/>
      <c r="F5" s="99"/>
      <c r="G5" s="100"/>
      <c r="H5" s="98" t="s">
        <v>237</v>
      </c>
      <c r="I5" s="100"/>
      <c r="J5" s="98" t="s">
        <v>238</v>
      </c>
      <c r="K5" s="99"/>
      <c r="L5" s="100"/>
      <c r="M5" s="98" t="s">
        <v>239</v>
      </c>
      <c r="N5" s="99"/>
      <c r="O5" s="99"/>
      <c r="P5" s="99"/>
      <c r="Q5" s="99"/>
      <c r="R5" s="100"/>
    </row>
    <row r="6" spans="1:18" ht="18.75" customHeight="1" x14ac:dyDescent="0.2">
      <c r="A6" s="138" t="s">
        <v>18</v>
      </c>
      <c r="B6" s="100"/>
      <c r="C6" s="138" t="s">
        <v>141</v>
      </c>
      <c r="D6" s="99"/>
      <c r="E6" s="99"/>
      <c r="F6" s="99"/>
      <c r="G6" s="100"/>
      <c r="H6" s="139">
        <v>205000</v>
      </c>
      <c r="I6" s="100"/>
      <c r="J6" s="139">
        <v>6742</v>
      </c>
      <c r="K6" s="99"/>
      <c r="L6" s="100"/>
      <c r="M6" s="139">
        <v>43431.88</v>
      </c>
      <c r="N6" s="99"/>
      <c r="O6" s="99"/>
      <c r="P6" s="99"/>
      <c r="Q6" s="99"/>
      <c r="R6" s="100"/>
    </row>
    <row r="7" spans="1:18" ht="18" customHeight="1" x14ac:dyDescent="0.2">
      <c r="A7" s="138"/>
      <c r="B7" s="100"/>
      <c r="C7" s="138" t="s">
        <v>143</v>
      </c>
      <c r="D7" s="99"/>
      <c r="E7" s="99"/>
      <c r="F7" s="99"/>
      <c r="G7" s="100"/>
      <c r="H7" s="139">
        <v>10000</v>
      </c>
      <c r="I7" s="100"/>
      <c r="J7" s="139">
        <v>325.85000000000002</v>
      </c>
      <c r="K7" s="99"/>
      <c r="L7" s="100"/>
      <c r="M7" s="139">
        <v>417.7</v>
      </c>
      <c r="N7" s="99"/>
      <c r="O7" s="99"/>
      <c r="P7" s="99"/>
      <c r="Q7" s="99"/>
      <c r="R7" s="100"/>
    </row>
    <row r="8" spans="1:18" ht="24" customHeight="1" x14ac:dyDescent="0.2">
      <c r="A8" s="138"/>
      <c r="B8" s="100"/>
      <c r="C8" s="138" t="s">
        <v>145</v>
      </c>
      <c r="D8" s="99"/>
      <c r="E8" s="99"/>
      <c r="F8" s="99"/>
      <c r="G8" s="100"/>
      <c r="H8" s="139">
        <v>15000</v>
      </c>
      <c r="I8" s="100"/>
      <c r="J8" s="139">
        <v>2580</v>
      </c>
      <c r="K8" s="99"/>
      <c r="L8" s="100"/>
      <c r="M8" s="139">
        <v>264</v>
      </c>
      <c r="N8" s="99"/>
      <c r="O8" s="99"/>
      <c r="P8" s="99"/>
      <c r="Q8" s="99"/>
      <c r="R8" s="100"/>
    </row>
    <row r="9" spans="1:18" ht="18" customHeight="1" x14ac:dyDescent="0.2">
      <c r="A9" s="138"/>
      <c r="B9" s="100"/>
      <c r="C9" s="138" t="s">
        <v>240</v>
      </c>
      <c r="D9" s="99"/>
      <c r="E9" s="99"/>
      <c r="F9" s="99"/>
      <c r="G9" s="100"/>
      <c r="H9" s="139">
        <v>100000</v>
      </c>
      <c r="I9" s="100"/>
      <c r="J9" s="139">
        <v>0</v>
      </c>
      <c r="K9" s="99"/>
      <c r="L9" s="100"/>
      <c r="M9" s="139">
        <v>-100000</v>
      </c>
      <c r="N9" s="99"/>
      <c r="O9" s="99"/>
      <c r="P9" s="99"/>
      <c r="Q9" s="99"/>
      <c r="R9" s="100"/>
    </row>
    <row r="10" spans="1:18" ht="18" customHeight="1" x14ac:dyDescent="0.2">
      <c r="A10" s="140" t="s">
        <v>241</v>
      </c>
      <c r="B10" s="99"/>
      <c r="C10" s="99"/>
      <c r="D10" s="99"/>
      <c r="E10" s="99"/>
      <c r="F10" s="99"/>
      <c r="G10" s="100"/>
      <c r="H10" s="143">
        <v>330000</v>
      </c>
      <c r="I10" s="100"/>
      <c r="J10" s="143">
        <v>9647.85</v>
      </c>
      <c r="K10" s="99"/>
      <c r="L10" s="100"/>
      <c r="M10" s="143">
        <v>-55886.42</v>
      </c>
      <c r="N10" s="99"/>
      <c r="O10" s="99"/>
      <c r="P10" s="99"/>
      <c r="Q10" s="99"/>
      <c r="R10" s="100"/>
    </row>
    <row r="11" spans="1:18" ht="24" customHeight="1" x14ac:dyDescent="0.2">
      <c r="A11" s="138" t="s">
        <v>21</v>
      </c>
      <c r="B11" s="100"/>
      <c r="C11" s="138" t="s">
        <v>147</v>
      </c>
      <c r="D11" s="99"/>
      <c r="E11" s="99"/>
      <c r="F11" s="99"/>
      <c r="G11" s="100"/>
      <c r="H11" s="139">
        <v>1000</v>
      </c>
      <c r="I11" s="100"/>
      <c r="J11" s="139">
        <v>0</v>
      </c>
      <c r="K11" s="99"/>
      <c r="L11" s="100"/>
      <c r="M11" s="139">
        <v>-527</v>
      </c>
      <c r="N11" s="99"/>
      <c r="O11" s="99"/>
      <c r="P11" s="99"/>
      <c r="Q11" s="99"/>
      <c r="R11" s="100"/>
    </row>
    <row r="12" spans="1:18" ht="19.5" customHeight="1" x14ac:dyDescent="0.2">
      <c r="A12" s="138"/>
      <c r="B12" s="100"/>
      <c r="C12" s="138" t="s">
        <v>149</v>
      </c>
      <c r="D12" s="99"/>
      <c r="E12" s="99"/>
      <c r="F12" s="99"/>
      <c r="G12" s="100"/>
      <c r="H12" s="139">
        <v>180000</v>
      </c>
      <c r="I12" s="100"/>
      <c r="J12" s="139">
        <v>17640</v>
      </c>
      <c r="K12" s="99"/>
      <c r="L12" s="100"/>
      <c r="M12" s="139">
        <v>-23200</v>
      </c>
      <c r="N12" s="99"/>
      <c r="O12" s="99"/>
      <c r="P12" s="99"/>
      <c r="Q12" s="99"/>
      <c r="R12" s="100"/>
    </row>
    <row r="13" spans="1:18" ht="18" customHeight="1" x14ac:dyDescent="0.2">
      <c r="A13" s="138"/>
      <c r="B13" s="100"/>
      <c r="C13" s="138" t="s">
        <v>151</v>
      </c>
      <c r="D13" s="99"/>
      <c r="E13" s="99"/>
      <c r="F13" s="99"/>
      <c r="G13" s="100"/>
      <c r="H13" s="139">
        <v>3000</v>
      </c>
      <c r="I13" s="100"/>
      <c r="J13" s="139">
        <v>150</v>
      </c>
      <c r="K13" s="99"/>
      <c r="L13" s="100"/>
      <c r="M13" s="139">
        <v>-890</v>
      </c>
      <c r="N13" s="99"/>
      <c r="O13" s="99"/>
      <c r="P13" s="99"/>
      <c r="Q13" s="99"/>
      <c r="R13" s="100"/>
    </row>
    <row r="14" spans="1:18" ht="18" customHeight="1" x14ac:dyDescent="0.2">
      <c r="A14" s="138"/>
      <c r="B14" s="100"/>
      <c r="C14" s="138" t="s">
        <v>153</v>
      </c>
      <c r="D14" s="99"/>
      <c r="E14" s="99"/>
      <c r="F14" s="99"/>
      <c r="G14" s="100"/>
      <c r="H14" s="139">
        <v>600</v>
      </c>
      <c r="I14" s="100"/>
      <c r="J14" s="139">
        <v>50</v>
      </c>
      <c r="K14" s="99"/>
      <c r="L14" s="100"/>
      <c r="M14" s="139">
        <v>-40</v>
      </c>
      <c r="N14" s="99"/>
      <c r="O14" s="99"/>
      <c r="P14" s="99"/>
      <c r="Q14" s="99"/>
      <c r="R14" s="100"/>
    </row>
    <row r="15" spans="1:18" ht="18" customHeight="1" x14ac:dyDescent="0.2">
      <c r="A15" s="138"/>
      <c r="B15" s="100"/>
      <c r="C15" s="138" t="s">
        <v>155</v>
      </c>
      <c r="D15" s="99"/>
      <c r="E15" s="99"/>
      <c r="F15" s="99"/>
      <c r="G15" s="100"/>
      <c r="H15" s="139">
        <v>3000</v>
      </c>
      <c r="I15" s="100"/>
      <c r="J15" s="139">
        <v>0</v>
      </c>
      <c r="K15" s="99"/>
      <c r="L15" s="100"/>
      <c r="M15" s="139">
        <v>-2800</v>
      </c>
      <c r="N15" s="99"/>
      <c r="O15" s="99"/>
      <c r="P15" s="99"/>
      <c r="Q15" s="99"/>
      <c r="R15" s="100"/>
    </row>
    <row r="16" spans="1:18" ht="18" customHeight="1" x14ac:dyDescent="0.2">
      <c r="A16" s="138"/>
      <c r="B16" s="100"/>
      <c r="C16" s="138" t="s">
        <v>157</v>
      </c>
      <c r="D16" s="99"/>
      <c r="E16" s="99"/>
      <c r="F16" s="99"/>
      <c r="G16" s="100"/>
      <c r="H16" s="139">
        <v>200</v>
      </c>
      <c r="I16" s="100"/>
      <c r="J16" s="139">
        <v>0</v>
      </c>
      <c r="K16" s="99"/>
      <c r="L16" s="100"/>
      <c r="M16" s="139">
        <v>800</v>
      </c>
      <c r="N16" s="99"/>
      <c r="O16" s="99"/>
      <c r="P16" s="99"/>
      <c r="Q16" s="99"/>
      <c r="R16" s="100"/>
    </row>
    <row r="17" spans="1:18" ht="24" customHeight="1" x14ac:dyDescent="0.2">
      <c r="A17" s="138"/>
      <c r="B17" s="100"/>
      <c r="C17" s="138" t="s">
        <v>159</v>
      </c>
      <c r="D17" s="99"/>
      <c r="E17" s="99"/>
      <c r="F17" s="99"/>
      <c r="G17" s="100"/>
      <c r="H17" s="139">
        <v>2000</v>
      </c>
      <c r="I17" s="100"/>
      <c r="J17" s="139">
        <v>160</v>
      </c>
      <c r="K17" s="99"/>
      <c r="L17" s="100"/>
      <c r="M17" s="139">
        <v>375</v>
      </c>
      <c r="N17" s="99"/>
      <c r="O17" s="99"/>
      <c r="P17" s="99"/>
      <c r="Q17" s="99"/>
      <c r="R17" s="100"/>
    </row>
    <row r="18" spans="1:18" ht="33" customHeight="1" x14ac:dyDescent="0.2">
      <c r="A18" s="138"/>
      <c r="B18" s="100"/>
      <c r="C18" s="138" t="s">
        <v>242</v>
      </c>
      <c r="D18" s="99"/>
      <c r="E18" s="99"/>
      <c r="F18" s="99"/>
      <c r="G18" s="100"/>
      <c r="H18" s="139">
        <v>500</v>
      </c>
      <c r="I18" s="100"/>
      <c r="J18" s="139">
        <v>0</v>
      </c>
      <c r="K18" s="99"/>
      <c r="L18" s="100"/>
      <c r="M18" s="139">
        <v>-500</v>
      </c>
      <c r="N18" s="99"/>
      <c r="O18" s="99"/>
      <c r="P18" s="99"/>
      <c r="Q18" s="99"/>
      <c r="R18" s="100"/>
    </row>
    <row r="19" spans="1:18" ht="18" customHeight="1" x14ac:dyDescent="0.2">
      <c r="A19" s="138"/>
      <c r="B19" s="100"/>
      <c r="C19" s="138" t="s">
        <v>161</v>
      </c>
      <c r="D19" s="99"/>
      <c r="E19" s="99"/>
      <c r="F19" s="99"/>
      <c r="G19" s="100"/>
      <c r="H19" s="139">
        <v>100000</v>
      </c>
      <c r="I19" s="100"/>
      <c r="J19" s="139">
        <v>0</v>
      </c>
      <c r="K19" s="99"/>
      <c r="L19" s="100"/>
      <c r="M19" s="139">
        <v>-99900</v>
      </c>
      <c r="N19" s="99"/>
      <c r="O19" s="99"/>
      <c r="P19" s="99"/>
      <c r="Q19" s="99"/>
      <c r="R19" s="100"/>
    </row>
    <row r="20" spans="1:18" ht="24.75" customHeight="1" x14ac:dyDescent="0.2">
      <c r="A20" s="138"/>
      <c r="B20" s="100"/>
      <c r="C20" s="138" t="s">
        <v>163</v>
      </c>
      <c r="D20" s="99"/>
      <c r="E20" s="99"/>
      <c r="F20" s="99"/>
      <c r="G20" s="100"/>
      <c r="H20" s="139">
        <v>15000</v>
      </c>
      <c r="I20" s="100"/>
      <c r="J20" s="139">
        <v>0</v>
      </c>
      <c r="K20" s="99"/>
      <c r="L20" s="100"/>
      <c r="M20" s="139">
        <v>2275</v>
      </c>
      <c r="N20" s="99"/>
      <c r="O20" s="99"/>
      <c r="P20" s="99"/>
      <c r="Q20" s="99"/>
      <c r="R20" s="100"/>
    </row>
    <row r="21" spans="1:18" ht="33.75" customHeight="1" x14ac:dyDescent="0.2">
      <c r="A21" s="138"/>
      <c r="B21" s="100"/>
      <c r="C21" s="138" t="s">
        <v>165</v>
      </c>
      <c r="D21" s="99"/>
      <c r="E21" s="99"/>
      <c r="F21" s="99"/>
      <c r="G21" s="100"/>
      <c r="H21" s="139">
        <v>10000</v>
      </c>
      <c r="I21" s="100"/>
      <c r="J21" s="139">
        <v>800</v>
      </c>
      <c r="K21" s="99"/>
      <c r="L21" s="100"/>
      <c r="M21" s="139">
        <v>3000</v>
      </c>
      <c r="N21" s="99"/>
      <c r="O21" s="99"/>
      <c r="P21" s="99"/>
      <c r="Q21" s="99"/>
      <c r="R21" s="100"/>
    </row>
    <row r="22" spans="1:18" ht="23.45" customHeight="1" x14ac:dyDescent="0.2">
      <c r="A22" s="138"/>
      <c r="B22" s="100"/>
      <c r="C22" s="138" t="s">
        <v>243</v>
      </c>
      <c r="D22" s="99"/>
      <c r="E22" s="99"/>
      <c r="F22" s="99"/>
      <c r="G22" s="100"/>
      <c r="H22" s="139">
        <v>500</v>
      </c>
      <c r="I22" s="100"/>
      <c r="J22" s="139">
        <v>0</v>
      </c>
      <c r="K22" s="99"/>
      <c r="L22" s="100"/>
      <c r="M22" s="139">
        <v>-500</v>
      </c>
      <c r="N22" s="99"/>
      <c r="O22" s="99"/>
      <c r="P22" s="99"/>
      <c r="Q22" s="99"/>
      <c r="R22" s="100"/>
    </row>
    <row r="23" spans="1:18" ht="18" customHeight="1" x14ac:dyDescent="0.2">
      <c r="A23" s="138"/>
      <c r="B23" s="100"/>
      <c r="C23" s="138" t="s">
        <v>167</v>
      </c>
      <c r="D23" s="99"/>
      <c r="E23" s="99"/>
      <c r="F23" s="99"/>
      <c r="G23" s="100"/>
      <c r="H23" s="139">
        <v>200</v>
      </c>
      <c r="I23" s="100"/>
      <c r="J23" s="139">
        <v>0</v>
      </c>
      <c r="K23" s="99"/>
      <c r="L23" s="100"/>
      <c r="M23" s="139">
        <v>-60</v>
      </c>
      <c r="N23" s="99"/>
      <c r="O23" s="99"/>
      <c r="P23" s="99"/>
      <c r="Q23" s="99"/>
      <c r="R23" s="100"/>
    </row>
    <row r="24" spans="1:18" ht="25.5" customHeight="1" x14ac:dyDescent="0.2">
      <c r="A24" s="138"/>
      <c r="B24" s="100"/>
      <c r="C24" s="138" t="s">
        <v>244</v>
      </c>
      <c r="D24" s="99"/>
      <c r="E24" s="99"/>
      <c r="F24" s="99"/>
      <c r="G24" s="100"/>
      <c r="H24" s="139">
        <v>300</v>
      </c>
      <c r="I24" s="100"/>
      <c r="J24" s="139">
        <v>0</v>
      </c>
      <c r="K24" s="99"/>
      <c r="L24" s="100"/>
      <c r="M24" s="139">
        <v>-300</v>
      </c>
      <c r="N24" s="99"/>
      <c r="O24" s="99"/>
      <c r="P24" s="99"/>
      <c r="Q24" s="99"/>
      <c r="R24" s="100"/>
    </row>
    <row r="25" spans="1:18" ht="24" customHeight="1" x14ac:dyDescent="0.2">
      <c r="A25" s="138"/>
      <c r="B25" s="100"/>
      <c r="C25" s="138" t="s">
        <v>169</v>
      </c>
      <c r="D25" s="99"/>
      <c r="E25" s="99"/>
      <c r="F25" s="99"/>
      <c r="G25" s="100"/>
      <c r="H25" s="139">
        <v>1500</v>
      </c>
      <c r="I25" s="100"/>
      <c r="J25" s="139">
        <v>800</v>
      </c>
      <c r="K25" s="99"/>
      <c r="L25" s="100"/>
      <c r="M25" s="139">
        <v>500</v>
      </c>
      <c r="N25" s="99"/>
      <c r="O25" s="99"/>
      <c r="P25" s="99"/>
      <c r="Q25" s="99"/>
      <c r="R25" s="100"/>
    </row>
    <row r="26" spans="1:18" ht="18" customHeight="1" x14ac:dyDescent="0.2">
      <c r="A26" s="140" t="s">
        <v>245</v>
      </c>
      <c r="B26" s="99"/>
      <c r="C26" s="99"/>
      <c r="D26" s="99"/>
      <c r="E26" s="99"/>
      <c r="F26" s="99"/>
      <c r="G26" s="100"/>
      <c r="H26" s="143">
        <v>317800</v>
      </c>
      <c r="I26" s="100"/>
      <c r="J26" s="143">
        <v>19600</v>
      </c>
      <c r="K26" s="99"/>
      <c r="L26" s="100"/>
      <c r="M26" s="143">
        <v>-121767</v>
      </c>
      <c r="N26" s="99"/>
      <c r="O26" s="99"/>
      <c r="P26" s="99"/>
      <c r="Q26" s="99"/>
      <c r="R26" s="100"/>
    </row>
    <row r="27" spans="1:18" ht="18" customHeight="1" x14ac:dyDescent="0.2">
      <c r="A27" s="138" t="s">
        <v>24</v>
      </c>
      <c r="B27" s="100"/>
      <c r="C27" s="138" t="s">
        <v>171</v>
      </c>
      <c r="D27" s="99"/>
      <c r="E27" s="99"/>
      <c r="F27" s="99"/>
      <c r="G27" s="100"/>
      <c r="H27" s="139">
        <v>48000</v>
      </c>
      <c r="I27" s="100"/>
      <c r="J27" s="139">
        <v>4000</v>
      </c>
      <c r="K27" s="99"/>
      <c r="L27" s="100"/>
      <c r="M27" s="139">
        <v>-16000</v>
      </c>
      <c r="N27" s="99"/>
      <c r="O27" s="99"/>
      <c r="P27" s="99"/>
      <c r="Q27" s="99"/>
      <c r="R27" s="100"/>
    </row>
    <row r="28" spans="1:18" ht="24.75" customHeight="1" x14ac:dyDescent="0.2">
      <c r="A28" s="138"/>
      <c r="B28" s="100"/>
      <c r="C28" s="138" t="s">
        <v>173</v>
      </c>
      <c r="D28" s="99"/>
      <c r="E28" s="99"/>
      <c r="F28" s="99"/>
      <c r="G28" s="100"/>
      <c r="H28" s="139">
        <v>105000</v>
      </c>
      <c r="I28" s="100"/>
      <c r="J28" s="139">
        <v>7120</v>
      </c>
      <c r="K28" s="99"/>
      <c r="L28" s="100"/>
      <c r="M28" s="139">
        <v>-21830</v>
      </c>
      <c r="N28" s="99"/>
      <c r="O28" s="99"/>
      <c r="P28" s="99"/>
      <c r="Q28" s="99"/>
      <c r="R28" s="100"/>
    </row>
    <row r="29" spans="1:18" ht="18" customHeight="1" x14ac:dyDescent="0.2">
      <c r="A29" s="138"/>
      <c r="B29" s="100"/>
      <c r="C29" s="138" t="s">
        <v>175</v>
      </c>
      <c r="D29" s="99"/>
      <c r="E29" s="99"/>
      <c r="F29" s="99"/>
      <c r="G29" s="100"/>
      <c r="H29" s="139">
        <v>500000</v>
      </c>
      <c r="I29" s="100"/>
      <c r="J29" s="139">
        <v>681.32</v>
      </c>
      <c r="K29" s="99"/>
      <c r="L29" s="100"/>
      <c r="M29" s="139">
        <v>-303160.56</v>
      </c>
      <c r="N29" s="99"/>
      <c r="O29" s="99"/>
      <c r="P29" s="99"/>
      <c r="Q29" s="99"/>
      <c r="R29" s="100"/>
    </row>
    <row r="30" spans="1:18" ht="18" customHeight="1" x14ac:dyDescent="0.2">
      <c r="A30" s="140" t="s">
        <v>246</v>
      </c>
      <c r="B30" s="99"/>
      <c r="C30" s="99"/>
      <c r="D30" s="99"/>
      <c r="E30" s="99"/>
      <c r="F30" s="99"/>
      <c r="G30" s="100"/>
      <c r="H30" s="143">
        <v>653000</v>
      </c>
      <c r="I30" s="100"/>
      <c r="J30" s="143">
        <v>11801.32</v>
      </c>
      <c r="K30" s="99"/>
      <c r="L30" s="100"/>
      <c r="M30" s="143">
        <v>-340990.56</v>
      </c>
      <c r="N30" s="99"/>
      <c r="O30" s="99"/>
      <c r="P30" s="99"/>
      <c r="Q30" s="99"/>
      <c r="R30" s="100"/>
    </row>
    <row r="31" spans="1:18" ht="24" customHeight="1" x14ac:dyDescent="0.2">
      <c r="A31" s="138" t="s">
        <v>27</v>
      </c>
      <c r="B31" s="100"/>
      <c r="C31" s="138" t="s">
        <v>177</v>
      </c>
      <c r="D31" s="99"/>
      <c r="E31" s="99"/>
      <c r="F31" s="99"/>
      <c r="G31" s="100"/>
      <c r="H31" s="139">
        <v>1500000</v>
      </c>
      <c r="I31" s="100"/>
      <c r="J31" s="139">
        <v>142793</v>
      </c>
      <c r="K31" s="99"/>
      <c r="L31" s="100"/>
      <c r="M31" s="139">
        <v>-328995</v>
      </c>
      <c r="N31" s="99"/>
      <c r="O31" s="99"/>
      <c r="P31" s="99"/>
      <c r="Q31" s="99"/>
      <c r="R31" s="100"/>
    </row>
    <row r="32" spans="1:18" ht="24" customHeight="1" x14ac:dyDescent="0.2">
      <c r="A32" s="138"/>
      <c r="B32" s="100"/>
      <c r="C32" s="138" t="s">
        <v>247</v>
      </c>
      <c r="D32" s="99"/>
      <c r="E32" s="99"/>
      <c r="F32" s="99"/>
      <c r="G32" s="100"/>
      <c r="H32" s="139">
        <v>0</v>
      </c>
      <c r="I32" s="100"/>
      <c r="J32" s="139">
        <v>0</v>
      </c>
      <c r="K32" s="99"/>
      <c r="L32" s="100"/>
      <c r="M32" s="139">
        <v>0</v>
      </c>
      <c r="N32" s="99"/>
      <c r="O32" s="99"/>
      <c r="P32" s="99"/>
      <c r="Q32" s="99"/>
      <c r="R32" s="100"/>
    </row>
    <row r="33" spans="1:18" ht="18" customHeight="1" x14ac:dyDescent="0.2">
      <c r="A33" s="140" t="s">
        <v>248</v>
      </c>
      <c r="B33" s="99"/>
      <c r="C33" s="99"/>
      <c r="D33" s="99"/>
      <c r="E33" s="99"/>
      <c r="F33" s="99"/>
      <c r="G33" s="100"/>
      <c r="H33" s="143">
        <v>1500000</v>
      </c>
      <c r="I33" s="100"/>
      <c r="J33" s="143">
        <v>142793</v>
      </c>
      <c r="K33" s="99"/>
      <c r="L33" s="100"/>
      <c r="M33" s="143">
        <v>-328995</v>
      </c>
      <c r="N33" s="99"/>
      <c r="O33" s="99"/>
      <c r="P33" s="99"/>
      <c r="Q33" s="99"/>
      <c r="R33" s="100"/>
    </row>
    <row r="34" spans="1:18" ht="18" customHeight="1" x14ac:dyDescent="0.2">
      <c r="A34" s="138" t="s">
        <v>30</v>
      </c>
      <c r="B34" s="100"/>
      <c r="C34" s="138" t="s">
        <v>179</v>
      </c>
      <c r="D34" s="99"/>
      <c r="E34" s="99"/>
      <c r="F34" s="99"/>
      <c r="G34" s="100"/>
      <c r="H34" s="139">
        <v>50000</v>
      </c>
      <c r="I34" s="100"/>
      <c r="J34" s="139">
        <v>0</v>
      </c>
      <c r="K34" s="99"/>
      <c r="L34" s="100"/>
      <c r="M34" s="139">
        <v>22000</v>
      </c>
      <c r="N34" s="99"/>
      <c r="O34" s="99"/>
      <c r="P34" s="99"/>
      <c r="Q34" s="99"/>
      <c r="R34" s="100"/>
    </row>
    <row r="35" spans="1:18" ht="18" customHeight="1" x14ac:dyDescent="0.2">
      <c r="A35" s="138"/>
      <c r="B35" s="100"/>
      <c r="C35" s="138" t="s">
        <v>181</v>
      </c>
      <c r="D35" s="99"/>
      <c r="E35" s="99"/>
      <c r="F35" s="99"/>
      <c r="G35" s="100"/>
      <c r="H35" s="139">
        <v>16000</v>
      </c>
      <c r="I35" s="100"/>
      <c r="J35" s="139">
        <v>10</v>
      </c>
      <c r="K35" s="99"/>
      <c r="L35" s="100"/>
      <c r="M35" s="139">
        <v>-13017</v>
      </c>
      <c r="N35" s="99"/>
      <c r="O35" s="99"/>
      <c r="P35" s="99"/>
      <c r="Q35" s="99"/>
      <c r="R35" s="100"/>
    </row>
    <row r="36" spans="1:18" ht="18" customHeight="1" x14ac:dyDescent="0.2">
      <c r="A36" s="140" t="s">
        <v>249</v>
      </c>
      <c r="B36" s="99"/>
      <c r="C36" s="99"/>
      <c r="D36" s="99"/>
      <c r="E36" s="99"/>
      <c r="F36" s="99"/>
      <c r="G36" s="100"/>
      <c r="H36" s="143">
        <v>66000</v>
      </c>
      <c r="I36" s="100"/>
      <c r="J36" s="143">
        <v>10</v>
      </c>
      <c r="K36" s="99"/>
      <c r="L36" s="100"/>
      <c r="M36" s="143">
        <v>8983</v>
      </c>
      <c r="N36" s="99"/>
      <c r="O36" s="99"/>
      <c r="P36" s="99"/>
      <c r="Q36" s="99"/>
      <c r="R36" s="100"/>
    </row>
    <row r="37" spans="1:18" ht="18" customHeight="1" x14ac:dyDescent="0.2">
      <c r="A37" s="138" t="s">
        <v>33</v>
      </c>
      <c r="B37" s="100"/>
      <c r="C37" s="138" t="s">
        <v>183</v>
      </c>
      <c r="D37" s="99"/>
      <c r="E37" s="99"/>
      <c r="F37" s="99"/>
      <c r="G37" s="100"/>
      <c r="H37" s="139">
        <v>300000</v>
      </c>
      <c r="I37" s="100"/>
      <c r="J37" s="139">
        <v>41959.94</v>
      </c>
      <c r="K37" s="99"/>
      <c r="L37" s="100"/>
      <c r="M37" s="139">
        <v>137479.94</v>
      </c>
      <c r="N37" s="99"/>
      <c r="O37" s="99"/>
      <c r="P37" s="99"/>
      <c r="Q37" s="99"/>
      <c r="R37" s="100"/>
    </row>
    <row r="38" spans="1:18" ht="18" customHeight="1" x14ac:dyDescent="0.2">
      <c r="A38" s="138"/>
      <c r="B38" s="100"/>
      <c r="C38" s="138" t="s">
        <v>185</v>
      </c>
      <c r="D38" s="99"/>
      <c r="E38" s="99"/>
      <c r="F38" s="99"/>
      <c r="G38" s="100"/>
      <c r="H38" s="139">
        <v>14600000</v>
      </c>
      <c r="I38" s="100"/>
      <c r="J38" s="139">
        <v>1208157.69</v>
      </c>
      <c r="K38" s="99"/>
      <c r="L38" s="100"/>
      <c r="M38" s="139">
        <v>-3822881.61</v>
      </c>
      <c r="N38" s="99"/>
      <c r="O38" s="99"/>
      <c r="P38" s="99"/>
      <c r="Q38" s="99"/>
      <c r="R38" s="100"/>
    </row>
    <row r="39" spans="1:18" ht="18" customHeight="1" x14ac:dyDescent="0.2">
      <c r="A39" s="138"/>
      <c r="B39" s="100"/>
      <c r="C39" s="138" t="s">
        <v>187</v>
      </c>
      <c r="D39" s="99"/>
      <c r="E39" s="99"/>
      <c r="F39" s="99"/>
      <c r="G39" s="100"/>
      <c r="H39" s="139">
        <v>1800000</v>
      </c>
      <c r="I39" s="100"/>
      <c r="J39" s="139">
        <v>152097.13</v>
      </c>
      <c r="K39" s="99"/>
      <c r="L39" s="100"/>
      <c r="M39" s="139">
        <v>-343244.89</v>
      </c>
      <c r="N39" s="99"/>
      <c r="O39" s="99"/>
      <c r="P39" s="99"/>
      <c r="Q39" s="99"/>
      <c r="R39" s="100"/>
    </row>
    <row r="40" spans="1:18" ht="18" customHeight="1" x14ac:dyDescent="0.2">
      <c r="A40" s="138"/>
      <c r="B40" s="100"/>
      <c r="C40" s="138" t="s">
        <v>250</v>
      </c>
      <c r="D40" s="99"/>
      <c r="E40" s="99"/>
      <c r="F40" s="99"/>
      <c r="G40" s="100"/>
      <c r="H40" s="139">
        <v>200000</v>
      </c>
      <c r="I40" s="100"/>
      <c r="J40" s="139">
        <v>0</v>
      </c>
      <c r="K40" s="99"/>
      <c r="L40" s="100"/>
      <c r="M40" s="139">
        <v>-200000</v>
      </c>
      <c r="N40" s="99"/>
      <c r="O40" s="99"/>
      <c r="P40" s="99"/>
      <c r="Q40" s="99"/>
      <c r="R40" s="100"/>
    </row>
    <row r="41" spans="1:18" ht="18" customHeight="1" x14ac:dyDescent="0.2">
      <c r="A41" s="138"/>
      <c r="B41" s="100"/>
      <c r="C41" s="138" t="s">
        <v>251</v>
      </c>
      <c r="D41" s="99"/>
      <c r="E41" s="99"/>
      <c r="F41" s="99"/>
      <c r="G41" s="100"/>
      <c r="H41" s="139">
        <v>850000</v>
      </c>
      <c r="I41" s="100"/>
      <c r="J41" s="139">
        <v>0</v>
      </c>
      <c r="K41" s="99"/>
      <c r="L41" s="100"/>
      <c r="M41" s="139">
        <v>-850000</v>
      </c>
      <c r="N41" s="99"/>
      <c r="O41" s="99"/>
      <c r="P41" s="99"/>
      <c r="Q41" s="99"/>
      <c r="R41" s="100"/>
    </row>
    <row r="42" spans="1:18" ht="24" customHeight="1" x14ac:dyDescent="0.2">
      <c r="A42" s="138"/>
      <c r="B42" s="100"/>
      <c r="C42" s="138" t="s">
        <v>189</v>
      </c>
      <c r="D42" s="99"/>
      <c r="E42" s="99"/>
      <c r="F42" s="99"/>
      <c r="G42" s="100"/>
      <c r="H42" s="139">
        <v>1500000</v>
      </c>
      <c r="I42" s="100"/>
      <c r="J42" s="139">
        <v>295032.96000000002</v>
      </c>
      <c r="K42" s="99"/>
      <c r="L42" s="100"/>
      <c r="M42" s="139">
        <v>925940.08</v>
      </c>
      <c r="N42" s="99"/>
      <c r="O42" s="99"/>
      <c r="P42" s="99"/>
      <c r="Q42" s="99"/>
      <c r="R42" s="100"/>
    </row>
    <row r="43" spans="1:18" ht="18" customHeight="1" x14ac:dyDescent="0.2">
      <c r="A43" s="138"/>
      <c r="B43" s="100"/>
      <c r="C43" s="138" t="s">
        <v>191</v>
      </c>
      <c r="D43" s="99"/>
      <c r="E43" s="99"/>
      <c r="F43" s="99"/>
      <c r="G43" s="100"/>
      <c r="H43" s="139">
        <v>35000</v>
      </c>
      <c r="I43" s="100"/>
      <c r="J43" s="139">
        <v>0</v>
      </c>
      <c r="K43" s="99"/>
      <c r="L43" s="100"/>
      <c r="M43" s="139">
        <v>-13959.09</v>
      </c>
      <c r="N43" s="99"/>
      <c r="O43" s="99"/>
      <c r="P43" s="99"/>
      <c r="Q43" s="99"/>
      <c r="R43" s="100"/>
    </row>
    <row r="44" spans="1:18" ht="18" customHeight="1" x14ac:dyDescent="0.2">
      <c r="A44" s="138"/>
      <c r="B44" s="100"/>
      <c r="C44" s="138" t="s">
        <v>193</v>
      </c>
      <c r="D44" s="99"/>
      <c r="E44" s="99"/>
      <c r="F44" s="99"/>
      <c r="G44" s="100"/>
      <c r="H44" s="139">
        <v>28000</v>
      </c>
      <c r="I44" s="100"/>
      <c r="J44" s="139">
        <v>0</v>
      </c>
      <c r="K44" s="99"/>
      <c r="L44" s="100"/>
      <c r="M44" s="139">
        <v>-8738.33</v>
      </c>
      <c r="N44" s="99"/>
      <c r="O44" s="99"/>
      <c r="P44" s="99"/>
      <c r="Q44" s="99"/>
      <c r="R44" s="100"/>
    </row>
    <row r="45" spans="1:18" ht="24" customHeight="1" x14ac:dyDescent="0.2">
      <c r="A45" s="138"/>
      <c r="B45" s="100"/>
      <c r="C45" s="138" t="s">
        <v>195</v>
      </c>
      <c r="D45" s="99"/>
      <c r="E45" s="99"/>
      <c r="F45" s="99"/>
      <c r="G45" s="100"/>
      <c r="H45" s="139">
        <v>140000</v>
      </c>
      <c r="I45" s="100"/>
      <c r="J45" s="139">
        <v>14742</v>
      </c>
      <c r="K45" s="99"/>
      <c r="L45" s="100"/>
      <c r="M45" s="139">
        <v>-11969</v>
      </c>
      <c r="N45" s="99"/>
      <c r="O45" s="99"/>
      <c r="P45" s="99"/>
      <c r="Q45" s="99"/>
      <c r="R45" s="100"/>
    </row>
    <row r="46" spans="1:18" ht="17.25" customHeight="1" x14ac:dyDescent="0.2">
      <c r="A46" s="138"/>
      <c r="B46" s="100"/>
      <c r="C46" s="138" t="s">
        <v>197</v>
      </c>
      <c r="D46" s="99"/>
      <c r="E46" s="99"/>
      <c r="F46" s="99"/>
      <c r="G46" s="100"/>
      <c r="H46" s="139">
        <v>200</v>
      </c>
      <c r="I46" s="100"/>
      <c r="J46" s="139">
        <v>0</v>
      </c>
      <c r="K46" s="99"/>
      <c r="L46" s="100"/>
      <c r="M46" s="139">
        <v>91</v>
      </c>
      <c r="N46" s="99"/>
      <c r="O46" s="99"/>
      <c r="P46" s="99"/>
      <c r="Q46" s="99"/>
      <c r="R46" s="100"/>
    </row>
    <row r="47" spans="1:18" ht="18" customHeight="1" x14ac:dyDescent="0.2">
      <c r="A47" s="140" t="s">
        <v>252</v>
      </c>
      <c r="B47" s="99"/>
      <c r="C47" s="99"/>
      <c r="D47" s="99"/>
      <c r="E47" s="99"/>
      <c r="F47" s="99"/>
      <c r="G47" s="100"/>
      <c r="H47" s="143">
        <v>19453200</v>
      </c>
      <c r="I47" s="100"/>
      <c r="J47" s="143">
        <v>1711989.72</v>
      </c>
      <c r="K47" s="99"/>
      <c r="L47" s="100"/>
      <c r="M47" s="143">
        <v>-4187281.9</v>
      </c>
      <c r="N47" s="99"/>
      <c r="O47" s="99"/>
      <c r="P47" s="99"/>
      <c r="Q47" s="99"/>
      <c r="R47" s="100"/>
    </row>
    <row r="48" spans="1:18" ht="24" customHeight="1" x14ac:dyDescent="0.2">
      <c r="A48" s="138" t="s">
        <v>36</v>
      </c>
      <c r="B48" s="100"/>
      <c r="C48" s="138" t="s">
        <v>199</v>
      </c>
      <c r="D48" s="99"/>
      <c r="E48" s="99"/>
      <c r="F48" s="99"/>
      <c r="G48" s="100"/>
      <c r="H48" s="139">
        <v>18500000</v>
      </c>
      <c r="I48" s="100"/>
      <c r="J48" s="139">
        <v>259020</v>
      </c>
      <c r="K48" s="99"/>
      <c r="L48" s="100"/>
      <c r="M48" s="139">
        <v>-5268623</v>
      </c>
      <c r="N48" s="99"/>
      <c r="O48" s="99"/>
      <c r="P48" s="99"/>
      <c r="Q48" s="99"/>
      <c r="R48" s="100"/>
    </row>
    <row r="49" spans="1:18" ht="24" customHeight="1" x14ac:dyDescent="0.2">
      <c r="A49" s="140" t="s">
        <v>253</v>
      </c>
      <c r="B49" s="99"/>
      <c r="C49" s="99"/>
      <c r="D49" s="99"/>
      <c r="E49" s="99"/>
      <c r="F49" s="99"/>
      <c r="G49" s="100"/>
      <c r="H49" s="143">
        <v>18500000</v>
      </c>
      <c r="I49" s="100"/>
      <c r="J49" s="143">
        <v>259020</v>
      </c>
      <c r="K49" s="99"/>
      <c r="L49" s="100"/>
      <c r="M49" s="143">
        <v>-5268623</v>
      </c>
      <c r="N49" s="99"/>
      <c r="O49" s="99"/>
      <c r="P49" s="99"/>
      <c r="Q49" s="99"/>
      <c r="R49" s="100"/>
    </row>
    <row r="50" spans="1:18" ht="18" customHeight="1" x14ac:dyDescent="0.2">
      <c r="A50" s="140" t="s">
        <v>254</v>
      </c>
      <c r="B50" s="99"/>
      <c r="C50" s="99"/>
      <c r="D50" s="99"/>
      <c r="E50" s="99"/>
      <c r="F50" s="99"/>
      <c r="G50" s="100"/>
      <c r="H50" s="143">
        <v>40820000</v>
      </c>
      <c r="I50" s="100"/>
      <c r="J50" s="143">
        <v>2154861.89</v>
      </c>
      <c r="K50" s="99"/>
      <c r="L50" s="100"/>
      <c r="M50" s="143">
        <v>-10294560.880000001</v>
      </c>
      <c r="N50" s="99"/>
      <c r="O50" s="99"/>
      <c r="P50" s="99"/>
      <c r="Q50" s="99"/>
      <c r="R50" s="100"/>
    </row>
    <row r="51" spans="1:18" ht="18" customHeight="1" x14ac:dyDescent="0.2"/>
    <row r="52" spans="1:18" ht="0" hidden="1" customHeight="1" x14ac:dyDescent="0.2"/>
  </sheetData>
  <mergeCells count="226">
    <mergeCell ref="A50:G50"/>
    <mergeCell ref="H50:I50"/>
    <mergeCell ref="J50:L50"/>
    <mergeCell ref="M50:R50"/>
    <mergeCell ref="A48:B48"/>
    <mergeCell ref="C48:G48"/>
    <mergeCell ref="H48:I48"/>
    <mergeCell ref="J48:L48"/>
    <mergeCell ref="M48:R48"/>
    <mergeCell ref="A49:G49"/>
    <mergeCell ref="H49:I49"/>
    <mergeCell ref="J49:L49"/>
    <mergeCell ref="M49:R49"/>
    <mergeCell ref="H47:I47"/>
    <mergeCell ref="J47:L47"/>
    <mergeCell ref="M47:R47"/>
    <mergeCell ref="A45:B45"/>
    <mergeCell ref="C45:G45"/>
    <mergeCell ref="H45:I45"/>
    <mergeCell ref="J45:L45"/>
    <mergeCell ref="M45:R45"/>
    <mergeCell ref="H46:I46"/>
    <mergeCell ref="J46:L46"/>
    <mergeCell ref="M46:R46"/>
    <mergeCell ref="A47:G47"/>
    <mergeCell ref="A46:B46"/>
    <mergeCell ref="C46:G46"/>
    <mergeCell ref="H44:I44"/>
    <mergeCell ref="J44:L44"/>
    <mergeCell ref="M44:R44"/>
    <mergeCell ref="C39:G39"/>
    <mergeCell ref="A41:B41"/>
    <mergeCell ref="C41:G41"/>
    <mergeCell ref="A42:B42"/>
    <mergeCell ref="C42:G42"/>
    <mergeCell ref="A43:B43"/>
    <mergeCell ref="C43:G43"/>
    <mergeCell ref="H42:I42"/>
    <mergeCell ref="J42:L42"/>
    <mergeCell ref="M42:R42"/>
    <mergeCell ref="H41:I41"/>
    <mergeCell ref="J41:L41"/>
    <mergeCell ref="M41:R41"/>
    <mergeCell ref="H40:I40"/>
    <mergeCell ref="J40:L40"/>
    <mergeCell ref="M40:R40"/>
    <mergeCell ref="A44:B44"/>
    <mergeCell ref="C44:G44"/>
    <mergeCell ref="H38:I38"/>
    <mergeCell ref="J38:L38"/>
    <mergeCell ref="M38:R38"/>
    <mergeCell ref="H39:I39"/>
    <mergeCell ref="J39:L39"/>
    <mergeCell ref="M39:R39"/>
    <mergeCell ref="A39:B39"/>
    <mergeCell ref="H43:I43"/>
    <mergeCell ref="J43:L43"/>
    <mergeCell ref="M43:R43"/>
    <mergeCell ref="A40:B40"/>
    <mergeCell ref="C40:G40"/>
    <mergeCell ref="H37:I37"/>
    <mergeCell ref="J37:L37"/>
    <mergeCell ref="M37:R37"/>
    <mergeCell ref="H34:I34"/>
    <mergeCell ref="J34:L34"/>
    <mergeCell ref="M34:R34"/>
    <mergeCell ref="A35:B35"/>
    <mergeCell ref="C35:G35"/>
    <mergeCell ref="H35:I35"/>
    <mergeCell ref="J35:L35"/>
    <mergeCell ref="M35:R35"/>
    <mergeCell ref="H36:I36"/>
    <mergeCell ref="J36:L36"/>
    <mergeCell ref="M36:R36"/>
    <mergeCell ref="A36:G36"/>
    <mergeCell ref="H32:I32"/>
    <mergeCell ref="J32:L32"/>
    <mergeCell ref="M32:R32"/>
    <mergeCell ref="H33:I33"/>
    <mergeCell ref="J33:L33"/>
    <mergeCell ref="M33:R33"/>
    <mergeCell ref="H30:I30"/>
    <mergeCell ref="J30:L30"/>
    <mergeCell ref="M30:R30"/>
    <mergeCell ref="H31:I31"/>
    <mergeCell ref="J31:L31"/>
    <mergeCell ref="M31:R31"/>
    <mergeCell ref="H28:I28"/>
    <mergeCell ref="J28:L28"/>
    <mergeCell ref="M28:R28"/>
    <mergeCell ref="A29:B29"/>
    <mergeCell ref="C29:G29"/>
    <mergeCell ref="H29:I29"/>
    <mergeCell ref="J29:L29"/>
    <mergeCell ref="M29:R29"/>
    <mergeCell ref="H26:I26"/>
    <mergeCell ref="J26:L26"/>
    <mergeCell ref="M26:R26"/>
    <mergeCell ref="H27:I27"/>
    <mergeCell ref="J27:L27"/>
    <mergeCell ref="M27:R27"/>
    <mergeCell ref="A28:B28"/>
    <mergeCell ref="C28:G28"/>
    <mergeCell ref="A26:G26"/>
    <mergeCell ref="A27:B27"/>
    <mergeCell ref="C27:G27"/>
    <mergeCell ref="H24:I24"/>
    <mergeCell ref="J24:L24"/>
    <mergeCell ref="M24:R24"/>
    <mergeCell ref="H25:I25"/>
    <mergeCell ref="J25:L25"/>
    <mergeCell ref="M25:R25"/>
    <mergeCell ref="A25:B25"/>
    <mergeCell ref="H22:I22"/>
    <mergeCell ref="J22:L22"/>
    <mergeCell ref="M22:R22"/>
    <mergeCell ref="H23:I23"/>
    <mergeCell ref="J23:L23"/>
    <mergeCell ref="M23:R23"/>
    <mergeCell ref="C25:G25"/>
    <mergeCell ref="A22:B22"/>
    <mergeCell ref="C22:G22"/>
    <mergeCell ref="A24:B24"/>
    <mergeCell ref="C24:G24"/>
    <mergeCell ref="A23:B23"/>
    <mergeCell ref="C23:G23"/>
    <mergeCell ref="H20:I20"/>
    <mergeCell ref="J20:L20"/>
    <mergeCell ref="M20:R20"/>
    <mergeCell ref="A21:B21"/>
    <mergeCell ref="C21:G21"/>
    <mergeCell ref="H21:I21"/>
    <mergeCell ref="J21:L21"/>
    <mergeCell ref="M21:R21"/>
    <mergeCell ref="H18:I18"/>
    <mergeCell ref="J18:L18"/>
    <mergeCell ref="M18:R18"/>
    <mergeCell ref="A19:B19"/>
    <mergeCell ref="C19:G19"/>
    <mergeCell ref="H19:I19"/>
    <mergeCell ref="J19:L19"/>
    <mergeCell ref="M19:R19"/>
    <mergeCell ref="A18:B18"/>
    <mergeCell ref="C18:G18"/>
    <mergeCell ref="A20:B20"/>
    <mergeCell ref="C20:G20"/>
    <mergeCell ref="M16:R16"/>
    <mergeCell ref="A17:B17"/>
    <mergeCell ref="C17:G17"/>
    <mergeCell ref="H17:I17"/>
    <mergeCell ref="J17:L17"/>
    <mergeCell ref="M17:R17"/>
    <mergeCell ref="A14:B14"/>
    <mergeCell ref="C14:G14"/>
    <mergeCell ref="H14:I14"/>
    <mergeCell ref="J14:L14"/>
    <mergeCell ref="M14:R14"/>
    <mergeCell ref="A15:B15"/>
    <mergeCell ref="C15:G15"/>
    <mergeCell ref="H15:I15"/>
    <mergeCell ref="J15:L15"/>
    <mergeCell ref="M15:R15"/>
    <mergeCell ref="A16:B16"/>
    <mergeCell ref="C16:G16"/>
    <mergeCell ref="A6:B6"/>
    <mergeCell ref="C6:G6"/>
    <mergeCell ref="H6:I6"/>
    <mergeCell ref="J6:L6"/>
    <mergeCell ref="M6:R6"/>
    <mergeCell ref="H7:I7"/>
    <mergeCell ref="J7:L7"/>
    <mergeCell ref="M7:R7"/>
    <mergeCell ref="A8:B8"/>
    <mergeCell ref="C8:G8"/>
    <mergeCell ref="H8:I8"/>
    <mergeCell ref="J8:L8"/>
    <mergeCell ref="M8:R8"/>
    <mergeCell ref="A7:B7"/>
    <mergeCell ref="C7:G7"/>
    <mergeCell ref="A9:B9"/>
    <mergeCell ref="C9:G9"/>
    <mergeCell ref="H9:I9"/>
    <mergeCell ref="J9:L9"/>
    <mergeCell ref="M9:R9"/>
    <mergeCell ref="H12:I12"/>
    <mergeCell ref="J12:L12"/>
    <mergeCell ref="M12:R12"/>
    <mergeCell ref="A13:B13"/>
    <mergeCell ref="C13:G13"/>
    <mergeCell ref="A10:G10"/>
    <mergeCell ref="A32:B32"/>
    <mergeCell ref="C32:G32"/>
    <mergeCell ref="A38:B38"/>
    <mergeCell ref="C38:G38"/>
    <mergeCell ref="A30:G30"/>
    <mergeCell ref="A31:B31"/>
    <mergeCell ref="C31:G31"/>
    <mergeCell ref="A33:G33"/>
    <mergeCell ref="A34:B34"/>
    <mergeCell ref="C34:G34"/>
    <mergeCell ref="A37:B37"/>
    <mergeCell ref="C37:G37"/>
    <mergeCell ref="A1:O1"/>
    <mergeCell ref="A2:O2"/>
    <mergeCell ref="A3:O3"/>
    <mergeCell ref="A4:O4"/>
    <mergeCell ref="A5:B5"/>
    <mergeCell ref="C5:G5"/>
    <mergeCell ref="H5:I5"/>
    <mergeCell ref="J5:L5"/>
    <mergeCell ref="M5:R5"/>
    <mergeCell ref="A11:B11"/>
    <mergeCell ref="C11:G11"/>
    <mergeCell ref="H13:I13"/>
    <mergeCell ref="J13:L13"/>
    <mergeCell ref="M13:R13"/>
    <mergeCell ref="H10:I10"/>
    <mergeCell ref="J10:L10"/>
    <mergeCell ref="M10:R10"/>
    <mergeCell ref="H11:I11"/>
    <mergeCell ref="J11:L11"/>
    <mergeCell ref="M11:R11"/>
    <mergeCell ref="A12:B12"/>
    <mergeCell ref="C12:G12"/>
    <mergeCell ref="H16:I16"/>
    <mergeCell ref="J16:L16"/>
  </mergeCells>
  <pageMargins left="0.19685039370078741" right="0" top="0.31496062992125984" bottom="0.31496062992125984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view="pageBreakPreview" zoomScaleNormal="100" zoomScaleSheetLayoutView="100" workbookViewId="0">
      <selection activeCell="A10" sqref="A9:G10"/>
    </sheetView>
  </sheetViews>
  <sheetFormatPr defaultRowHeight="14.25" x14ac:dyDescent="0.2"/>
  <cols>
    <col min="1" max="1" width="11.875" style="94" customWidth="1"/>
    <col min="2" max="2" width="7" style="94" customWidth="1"/>
    <col min="3" max="3" width="1.625" style="94" customWidth="1"/>
    <col min="4" max="4" width="11.875" style="94" customWidth="1"/>
    <col min="5" max="5" width="11.625" style="94" customWidth="1"/>
    <col min="6" max="6" width="0.125" style="94" customWidth="1"/>
    <col min="7" max="7" width="3.75" style="94" customWidth="1"/>
    <col min="8" max="8" width="6.875" style="94" customWidth="1"/>
    <col min="9" max="9" width="9.5" style="94" customWidth="1"/>
    <col min="10" max="10" width="0.375" style="94" customWidth="1"/>
    <col min="11" max="11" width="11.875" style="94" customWidth="1"/>
    <col min="12" max="12" width="2.75" style="94" customWidth="1"/>
    <col min="13" max="13" width="4.375" style="94" customWidth="1"/>
    <col min="14" max="14" width="1.875" style="94" customWidth="1"/>
    <col min="15" max="15" width="9.5" style="94" customWidth="1"/>
    <col min="16" max="16" width="0" style="94" hidden="1" customWidth="1"/>
    <col min="17" max="17" width="0.125" style="94" hidden="1" customWidth="1"/>
    <col min="18" max="18" width="0.25" style="94" customWidth="1"/>
    <col min="19" max="20" width="0" style="94" hidden="1" customWidth="1"/>
    <col min="21" max="16384" width="9" style="94"/>
  </cols>
  <sheetData>
    <row r="1" spans="1:18" ht="18" customHeight="1" x14ac:dyDescent="0.2">
      <c r="A1" s="141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</row>
    <row r="2" spans="1:18" ht="18" customHeight="1" x14ac:dyDescent="0.2">
      <c r="A2" s="142" t="s">
        <v>233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</row>
    <row r="3" spans="1:18" ht="18" customHeight="1" x14ac:dyDescent="0.2">
      <c r="A3" s="141" t="s">
        <v>234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</row>
    <row r="4" spans="1:18" ht="19.5" customHeight="1" x14ac:dyDescent="0.2">
      <c r="A4" s="141" t="s">
        <v>364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</row>
    <row r="5" spans="1:18" ht="18" customHeight="1" x14ac:dyDescent="0.2">
      <c r="A5" s="98" t="s">
        <v>235</v>
      </c>
      <c r="B5" s="100"/>
      <c r="C5" s="98" t="s">
        <v>236</v>
      </c>
      <c r="D5" s="99"/>
      <c r="E5" s="99"/>
      <c r="F5" s="99"/>
      <c r="G5" s="100"/>
      <c r="H5" s="98" t="s">
        <v>237</v>
      </c>
      <c r="I5" s="100"/>
      <c r="J5" s="98" t="s">
        <v>238</v>
      </c>
      <c r="K5" s="99"/>
      <c r="L5" s="100"/>
      <c r="M5" s="98" t="s">
        <v>239</v>
      </c>
      <c r="N5" s="99"/>
      <c r="O5" s="99"/>
      <c r="P5" s="99"/>
      <c r="Q5" s="99"/>
      <c r="R5" s="100"/>
    </row>
    <row r="6" spans="1:18" ht="18" customHeight="1" x14ac:dyDescent="0.2">
      <c r="A6" s="138" t="s">
        <v>18</v>
      </c>
      <c r="B6" s="100"/>
      <c r="C6" s="138" t="s">
        <v>141</v>
      </c>
      <c r="D6" s="99"/>
      <c r="E6" s="99"/>
      <c r="F6" s="99"/>
      <c r="G6" s="100"/>
      <c r="H6" s="139">
        <v>205000</v>
      </c>
      <c r="I6" s="100"/>
      <c r="J6" s="139">
        <v>248431.88</v>
      </c>
      <c r="K6" s="99"/>
      <c r="L6" s="100"/>
      <c r="M6" s="139">
        <v>43431.88</v>
      </c>
      <c r="N6" s="99"/>
      <c r="O6" s="99"/>
      <c r="P6" s="99"/>
      <c r="Q6" s="99"/>
      <c r="R6" s="100"/>
    </row>
    <row r="7" spans="1:18" ht="18" customHeight="1" x14ac:dyDescent="0.2">
      <c r="A7" s="138"/>
      <c r="B7" s="100"/>
      <c r="C7" s="138" t="s">
        <v>143</v>
      </c>
      <c r="D7" s="99"/>
      <c r="E7" s="99"/>
      <c r="F7" s="99"/>
      <c r="G7" s="100"/>
      <c r="H7" s="139">
        <v>10000</v>
      </c>
      <c r="I7" s="100"/>
      <c r="J7" s="139">
        <v>10417.700000000001</v>
      </c>
      <c r="K7" s="99"/>
      <c r="L7" s="100"/>
      <c r="M7" s="139">
        <v>417.7</v>
      </c>
      <c r="N7" s="99"/>
      <c r="O7" s="99"/>
      <c r="P7" s="99"/>
      <c r="Q7" s="99"/>
      <c r="R7" s="100"/>
    </row>
    <row r="8" spans="1:18" ht="18" customHeight="1" x14ac:dyDescent="0.2">
      <c r="A8" s="138"/>
      <c r="B8" s="100"/>
      <c r="C8" s="138" t="s">
        <v>145</v>
      </c>
      <c r="D8" s="99"/>
      <c r="E8" s="99"/>
      <c r="F8" s="99"/>
      <c r="G8" s="100"/>
      <c r="H8" s="139">
        <v>15000</v>
      </c>
      <c r="I8" s="100"/>
      <c r="J8" s="139">
        <v>15264</v>
      </c>
      <c r="K8" s="99"/>
      <c r="L8" s="100"/>
      <c r="M8" s="139">
        <v>264</v>
      </c>
      <c r="N8" s="99"/>
      <c r="O8" s="99"/>
      <c r="P8" s="99"/>
      <c r="Q8" s="99"/>
      <c r="R8" s="100"/>
    </row>
    <row r="9" spans="1:18" ht="24.75" customHeight="1" x14ac:dyDescent="0.2">
      <c r="A9" s="138"/>
      <c r="B9" s="100"/>
      <c r="C9" s="138" t="s">
        <v>240</v>
      </c>
      <c r="D9" s="99"/>
      <c r="E9" s="99"/>
      <c r="F9" s="99"/>
      <c r="G9" s="100"/>
      <c r="H9" s="139">
        <v>100000</v>
      </c>
      <c r="I9" s="100"/>
      <c r="J9" s="139">
        <v>0</v>
      </c>
      <c r="K9" s="99"/>
      <c r="L9" s="100"/>
      <c r="M9" s="139">
        <v>-100000</v>
      </c>
      <c r="N9" s="99"/>
      <c r="O9" s="99"/>
      <c r="P9" s="99"/>
      <c r="Q9" s="99"/>
      <c r="R9" s="100"/>
    </row>
    <row r="10" spans="1:18" ht="18" customHeight="1" x14ac:dyDescent="0.2">
      <c r="A10" s="140" t="s">
        <v>241</v>
      </c>
      <c r="B10" s="99"/>
      <c r="C10" s="99"/>
      <c r="D10" s="99"/>
      <c r="E10" s="99"/>
      <c r="F10" s="99"/>
      <c r="G10" s="100"/>
      <c r="H10" s="143">
        <v>330000</v>
      </c>
      <c r="I10" s="100"/>
      <c r="J10" s="143">
        <v>274113.58</v>
      </c>
      <c r="K10" s="99"/>
      <c r="L10" s="100"/>
      <c r="M10" s="143">
        <v>-55886.42</v>
      </c>
      <c r="N10" s="99"/>
      <c r="O10" s="99"/>
      <c r="P10" s="99"/>
      <c r="Q10" s="99"/>
      <c r="R10" s="100"/>
    </row>
    <row r="11" spans="1:18" ht="25.5" customHeight="1" x14ac:dyDescent="0.2">
      <c r="A11" s="138" t="s">
        <v>21</v>
      </c>
      <c r="B11" s="100"/>
      <c r="C11" s="138" t="s">
        <v>147</v>
      </c>
      <c r="D11" s="99"/>
      <c r="E11" s="99"/>
      <c r="F11" s="99"/>
      <c r="G11" s="100"/>
      <c r="H11" s="139">
        <v>1000</v>
      </c>
      <c r="I11" s="100"/>
      <c r="J11" s="139">
        <v>473</v>
      </c>
      <c r="K11" s="99"/>
      <c r="L11" s="100"/>
      <c r="M11" s="139">
        <v>-527</v>
      </c>
      <c r="N11" s="99"/>
      <c r="O11" s="99"/>
      <c r="P11" s="99"/>
      <c r="Q11" s="99"/>
      <c r="R11" s="100"/>
    </row>
    <row r="12" spans="1:18" ht="18" customHeight="1" x14ac:dyDescent="0.2">
      <c r="A12" s="138"/>
      <c r="B12" s="100"/>
      <c r="C12" s="138" t="s">
        <v>149</v>
      </c>
      <c r="D12" s="99"/>
      <c r="E12" s="99"/>
      <c r="F12" s="99"/>
      <c r="G12" s="100"/>
      <c r="H12" s="139">
        <v>180000</v>
      </c>
      <c r="I12" s="100"/>
      <c r="J12" s="139">
        <v>156800</v>
      </c>
      <c r="K12" s="99"/>
      <c r="L12" s="100"/>
      <c r="M12" s="139">
        <v>-23200</v>
      </c>
      <c r="N12" s="99"/>
      <c r="O12" s="99"/>
      <c r="P12" s="99"/>
      <c r="Q12" s="99"/>
      <c r="R12" s="100"/>
    </row>
    <row r="13" spans="1:18" ht="18" customHeight="1" x14ac:dyDescent="0.2">
      <c r="A13" s="138"/>
      <c r="B13" s="100"/>
      <c r="C13" s="138" t="s">
        <v>151</v>
      </c>
      <c r="D13" s="99"/>
      <c r="E13" s="99"/>
      <c r="F13" s="99"/>
      <c r="G13" s="100"/>
      <c r="H13" s="139">
        <v>3000</v>
      </c>
      <c r="I13" s="100"/>
      <c r="J13" s="139">
        <v>2110</v>
      </c>
      <c r="K13" s="99"/>
      <c r="L13" s="100"/>
      <c r="M13" s="139">
        <v>-890</v>
      </c>
      <c r="N13" s="99"/>
      <c r="O13" s="99"/>
      <c r="P13" s="99"/>
      <c r="Q13" s="99"/>
      <c r="R13" s="100"/>
    </row>
    <row r="14" spans="1:18" ht="18" customHeight="1" x14ac:dyDescent="0.2">
      <c r="A14" s="138"/>
      <c r="B14" s="100"/>
      <c r="C14" s="138" t="s">
        <v>153</v>
      </c>
      <c r="D14" s="99"/>
      <c r="E14" s="99"/>
      <c r="F14" s="99"/>
      <c r="G14" s="100"/>
      <c r="H14" s="139">
        <v>600</v>
      </c>
      <c r="I14" s="100"/>
      <c r="J14" s="139">
        <v>560</v>
      </c>
      <c r="K14" s="99"/>
      <c r="L14" s="100"/>
      <c r="M14" s="139">
        <v>-40</v>
      </c>
      <c r="N14" s="99"/>
      <c r="O14" s="99"/>
      <c r="P14" s="99"/>
      <c r="Q14" s="99"/>
      <c r="R14" s="100"/>
    </row>
    <row r="15" spans="1:18" ht="18" customHeight="1" x14ac:dyDescent="0.2">
      <c r="A15" s="138"/>
      <c r="B15" s="100"/>
      <c r="C15" s="138" t="s">
        <v>155</v>
      </c>
      <c r="D15" s="99"/>
      <c r="E15" s="99"/>
      <c r="F15" s="99"/>
      <c r="G15" s="100"/>
      <c r="H15" s="139">
        <v>3000</v>
      </c>
      <c r="I15" s="100"/>
      <c r="J15" s="139">
        <v>200</v>
      </c>
      <c r="K15" s="99"/>
      <c r="L15" s="100"/>
      <c r="M15" s="139">
        <v>-2800</v>
      </c>
      <c r="N15" s="99"/>
      <c r="O15" s="99"/>
      <c r="P15" s="99"/>
      <c r="Q15" s="99"/>
      <c r="R15" s="100"/>
    </row>
    <row r="16" spans="1:18" ht="18" customHeight="1" x14ac:dyDescent="0.2">
      <c r="A16" s="138"/>
      <c r="B16" s="100"/>
      <c r="C16" s="138" t="s">
        <v>157</v>
      </c>
      <c r="D16" s="99"/>
      <c r="E16" s="99"/>
      <c r="F16" s="99"/>
      <c r="G16" s="100"/>
      <c r="H16" s="139">
        <v>200</v>
      </c>
      <c r="I16" s="100"/>
      <c r="J16" s="139">
        <v>1000</v>
      </c>
      <c r="K16" s="99"/>
      <c r="L16" s="100"/>
      <c r="M16" s="139">
        <v>800</v>
      </c>
      <c r="N16" s="99"/>
      <c r="O16" s="99"/>
      <c r="P16" s="99"/>
      <c r="Q16" s="99"/>
      <c r="R16" s="100"/>
    </row>
    <row r="17" spans="1:18" ht="18" customHeight="1" x14ac:dyDescent="0.2">
      <c r="A17" s="138"/>
      <c r="B17" s="100"/>
      <c r="C17" s="138" t="s">
        <v>159</v>
      </c>
      <c r="D17" s="99"/>
      <c r="E17" s="99"/>
      <c r="F17" s="99"/>
      <c r="G17" s="100"/>
      <c r="H17" s="139">
        <v>2000</v>
      </c>
      <c r="I17" s="100"/>
      <c r="J17" s="139">
        <v>2375</v>
      </c>
      <c r="K17" s="99"/>
      <c r="L17" s="100"/>
      <c r="M17" s="139">
        <v>375</v>
      </c>
      <c r="N17" s="99"/>
      <c r="O17" s="99"/>
      <c r="P17" s="99"/>
      <c r="Q17" s="99"/>
      <c r="R17" s="100"/>
    </row>
    <row r="18" spans="1:18" ht="22.5" customHeight="1" x14ac:dyDescent="0.2">
      <c r="A18" s="138"/>
      <c r="B18" s="100"/>
      <c r="C18" s="138" t="s">
        <v>242</v>
      </c>
      <c r="D18" s="99"/>
      <c r="E18" s="99"/>
      <c r="F18" s="99"/>
      <c r="G18" s="100"/>
      <c r="H18" s="139">
        <v>500</v>
      </c>
      <c r="I18" s="100"/>
      <c r="J18" s="139">
        <v>0</v>
      </c>
      <c r="K18" s="99"/>
      <c r="L18" s="100"/>
      <c r="M18" s="139">
        <v>-500</v>
      </c>
      <c r="N18" s="99"/>
      <c r="O18" s="99"/>
      <c r="P18" s="99"/>
      <c r="Q18" s="99"/>
      <c r="R18" s="100"/>
    </row>
    <row r="19" spans="1:18" ht="37.5" customHeight="1" x14ac:dyDescent="0.2">
      <c r="A19" s="138"/>
      <c r="B19" s="100"/>
      <c r="C19" s="138" t="s">
        <v>161</v>
      </c>
      <c r="D19" s="99"/>
      <c r="E19" s="99"/>
      <c r="F19" s="99"/>
      <c r="G19" s="100"/>
      <c r="H19" s="139">
        <v>100000</v>
      </c>
      <c r="I19" s="100"/>
      <c r="J19" s="139">
        <v>100</v>
      </c>
      <c r="K19" s="99"/>
      <c r="L19" s="100"/>
      <c r="M19" s="139">
        <v>-99900</v>
      </c>
      <c r="N19" s="99"/>
      <c r="O19" s="99"/>
      <c r="P19" s="99"/>
      <c r="Q19" s="99"/>
      <c r="R19" s="100"/>
    </row>
    <row r="20" spans="1:18" ht="24" customHeight="1" x14ac:dyDescent="0.2">
      <c r="A20" s="138"/>
      <c r="B20" s="100"/>
      <c r="C20" s="138" t="s">
        <v>163</v>
      </c>
      <c r="D20" s="99"/>
      <c r="E20" s="99"/>
      <c r="F20" s="99"/>
      <c r="G20" s="100"/>
      <c r="H20" s="139">
        <v>15000</v>
      </c>
      <c r="I20" s="100"/>
      <c r="J20" s="139">
        <v>17275</v>
      </c>
      <c r="K20" s="99"/>
      <c r="L20" s="100"/>
      <c r="M20" s="139">
        <v>2275</v>
      </c>
      <c r="N20" s="99"/>
      <c r="O20" s="99"/>
      <c r="P20" s="99"/>
      <c r="Q20" s="99"/>
      <c r="R20" s="100"/>
    </row>
    <row r="21" spans="1:18" ht="34.5" customHeight="1" x14ac:dyDescent="0.2">
      <c r="A21" s="138"/>
      <c r="B21" s="100"/>
      <c r="C21" s="138" t="s">
        <v>165</v>
      </c>
      <c r="D21" s="99"/>
      <c r="E21" s="99"/>
      <c r="F21" s="99"/>
      <c r="G21" s="100"/>
      <c r="H21" s="139">
        <v>10000</v>
      </c>
      <c r="I21" s="100"/>
      <c r="J21" s="139">
        <v>13000</v>
      </c>
      <c r="K21" s="99"/>
      <c r="L21" s="100"/>
      <c r="M21" s="139">
        <v>3000</v>
      </c>
      <c r="N21" s="99"/>
      <c r="O21" s="99"/>
      <c r="P21" s="99"/>
      <c r="Q21" s="99"/>
      <c r="R21" s="100"/>
    </row>
    <row r="22" spans="1:18" ht="23.25" customHeight="1" x14ac:dyDescent="0.2">
      <c r="A22" s="138"/>
      <c r="B22" s="100"/>
      <c r="C22" s="138" t="s">
        <v>243</v>
      </c>
      <c r="D22" s="99"/>
      <c r="E22" s="99"/>
      <c r="F22" s="99"/>
      <c r="G22" s="100"/>
      <c r="H22" s="139">
        <v>500</v>
      </c>
      <c r="I22" s="100"/>
      <c r="J22" s="139">
        <v>0</v>
      </c>
      <c r="K22" s="99"/>
      <c r="L22" s="100"/>
      <c r="M22" s="139">
        <v>-500</v>
      </c>
      <c r="N22" s="99"/>
      <c r="O22" s="99"/>
      <c r="P22" s="99"/>
      <c r="Q22" s="99"/>
      <c r="R22" s="100"/>
    </row>
    <row r="23" spans="1:18" ht="18" customHeight="1" x14ac:dyDescent="0.2">
      <c r="A23" s="138"/>
      <c r="B23" s="100"/>
      <c r="C23" s="138" t="s">
        <v>167</v>
      </c>
      <c r="D23" s="99"/>
      <c r="E23" s="99"/>
      <c r="F23" s="99"/>
      <c r="G23" s="100"/>
      <c r="H23" s="139">
        <v>200</v>
      </c>
      <c r="I23" s="100"/>
      <c r="J23" s="139">
        <v>140</v>
      </c>
      <c r="K23" s="99"/>
      <c r="L23" s="100"/>
      <c r="M23" s="139">
        <v>-60</v>
      </c>
      <c r="N23" s="99"/>
      <c r="O23" s="99"/>
      <c r="P23" s="99"/>
      <c r="Q23" s="99"/>
      <c r="R23" s="100"/>
    </row>
    <row r="24" spans="1:18" ht="24.75" customHeight="1" x14ac:dyDescent="0.2">
      <c r="A24" s="138"/>
      <c r="B24" s="100"/>
      <c r="C24" s="138" t="s">
        <v>244</v>
      </c>
      <c r="D24" s="99"/>
      <c r="E24" s="99"/>
      <c r="F24" s="99"/>
      <c r="G24" s="100"/>
      <c r="H24" s="139">
        <v>300</v>
      </c>
      <c r="I24" s="100"/>
      <c r="J24" s="139">
        <v>0</v>
      </c>
      <c r="K24" s="99"/>
      <c r="L24" s="100"/>
      <c r="M24" s="139">
        <v>-300</v>
      </c>
      <c r="N24" s="99"/>
      <c r="O24" s="99"/>
      <c r="P24" s="99"/>
      <c r="Q24" s="99"/>
      <c r="R24" s="100"/>
    </row>
    <row r="25" spans="1:18" ht="18" customHeight="1" x14ac:dyDescent="0.2">
      <c r="A25" s="138"/>
      <c r="B25" s="100"/>
      <c r="C25" s="138" t="s">
        <v>169</v>
      </c>
      <c r="D25" s="99"/>
      <c r="E25" s="99"/>
      <c r="F25" s="99"/>
      <c r="G25" s="100"/>
      <c r="H25" s="139">
        <v>1500</v>
      </c>
      <c r="I25" s="100"/>
      <c r="J25" s="139">
        <v>2000</v>
      </c>
      <c r="K25" s="99"/>
      <c r="L25" s="100"/>
      <c r="M25" s="139">
        <v>500</v>
      </c>
      <c r="N25" s="99"/>
      <c r="O25" s="99"/>
      <c r="P25" s="99"/>
      <c r="Q25" s="99"/>
      <c r="R25" s="100"/>
    </row>
    <row r="26" spans="1:18" ht="18" customHeight="1" x14ac:dyDescent="0.2">
      <c r="A26" s="140" t="s">
        <v>245</v>
      </c>
      <c r="B26" s="99"/>
      <c r="C26" s="99"/>
      <c r="D26" s="99"/>
      <c r="E26" s="99"/>
      <c r="F26" s="99"/>
      <c r="G26" s="100"/>
      <c r="H26" s="143">
        <v>317800</v>
      </c>
      <c r="I26" s="100"/>
      <c r="J26" s="143">
        <v>196033</v>
      </c>
      <c r="K26" s="99"/>
      <c r="L26" s="100"/>
      <c r="M26" s="143">
        <v>-121767</v>
      </c>
      <c r="N26" s="99"/>
      <c r="O26" s="99"/>
      <c r="P26" s="99"/>
      <c r="Q26" s="99"/>
      <c r="R26" s="100"/>
    </row>
    <row r="27" spans="1:18" ht="18" customHeight="1" x14ac:dyDescent="0.2">
      <c r="A27" s="138" t="s">
        <v>24</v>
      </c>
      <c r="B27" s="100"/>
      <c r="C27" s="138" t="s">
        <v>171</v>
      </c>
      <c r="D27" s="99"/>
      <c r="E27" s="99"/>
      <c r="F27" s="99"/>
      <c r="G27" s="100"/>
      <c r="H27" s="139">
        <v>48000</v>
      </c>
      <c r="I27" s="100"/>
      <c r="J27" s="139">
        <v>32000</v>
      </c>
      <c r="K27" s="99"/>
      <c r="L27" s="100"/>
      <c r="M27" s="139">
        <v>-16000</v>
      </c>
      <c r="N27" s="99"/>
      <c r="O27" s="99"/>
      <c r="P27" s="99"/>
      <c r="Q27" s="99"/>
      <c r="R27" s="100"/>
    </row>
    <row r="28" spans="1:18" ht="18" customHeight="1" x14ac:dyDescent="0.2">
      <c r="A28" s="138"/>
      <c r="B28" s="100"/>
      <c r="C28" s="138" t="s">
        <v>173</v>
      </c>
      <c r="D28" s="99"/>
      <c r="E28" s="99"/>
      <c r="F28" s="99"/>
      <c r="G28" s="100"/>
      <c r="H28" s="139">
        <v>105000</v>
      </c>
      <c r="I28" s="100"/>
      <c r="J28" s="139">
        <v>83170</v>
      </c>
      <c r="K28" s="99"/>
      <c r="L28" s="100"/>
      <c r="M28" s="139">
        <v>-21830</v>
      </c>
      <c r="N28" s="99"/>
      <c r="O28" s="99"/>
      <c r="P28" s="99"/>
      <c r="Q28" s="99"/>
      <c r="R28" s="100"/>
    </row>
    <row r="29" spans="1:18" ht="24.75" customHeight="1" x14ac:dyDescent="0.2">
      <c r="A29" s="138"/>
      <c r="B29" s="100"/>
      <c r="C29" s="138" t="s">
        <v>175</v>
      </c>
      <c r="D29" s="99"/>
      <c r="E29" s="99"/>
      <c r="F29" s="99"/>
      <c r="G29" s="100"/>
      <c r="H29" s="139">
        <v>500000</v>
      </c>
      <c r="I29" s="100"/>
      <c r="J29" s="139">
        <v>196839.44</v>
      </c>
      <c r="K29" s="99"/>
      <c r="L29" s="100"/>
      <c r="M29" s="139">
        <v>-303160.56</v>
      </c>
      <c r="N29" s="99"/>
      <c r="O29" s="99"/>
      <c r="P29" s="99"/>
      <c r="Q29" s="99"/>
      <c r="R29" s="100"/>
    </row>
    <row r="30" spans="1:18" ht="21.6" customHeight="1" x14ac:dyDescent="0.2">
      <c r="A30" s="140" t="s">
        <v>246</v>
      </c>
      <c r="B30" s="99"/>
      <c r="C30" s="99"/>
      <c r="D30" s="99"/>
      <c r="E30" s="99"/>
      <c r="F30" s="99"/>
      <c r="G30" s="100"/>
      <c r="H30" s="143">
        <v>653000</v>
      </c>
      <c r="I30" s="100"/>
      <c r="J30" s="143">
        <v>312009.44</v>
      </c>
      <c r="K30" s="99"/>
      <c r="L30" s="100"/>
      <c r="M30" s="143">
        <v>-340990.56</v>
      </c>
      <c r="N30" s="99"/>
      <c r="O30" s="99"/>
      <c r="P30" s="99"/>
      <c r="Q30" s="99"/>
      <c r="R30" s="100"/>
    </row>
    <row r="31" spans="1:18" ht="24.75" customHeight="1" x14ac:dyDescent="0.2">
      <c r="A31" s="138" t="s">
        <v>27</v>
      </c>
      <c r="B31" s="100"/>
      <c r="C31" s="138" t="s">
        <v>177</v>
      </c>
      <c r="D31" s="99"/>
      <c r="E31" s="99"/>
      <c r="F31" s="99"/>
      <c r="G31" s="100"/>
      <c r="H31" s="139">
        <v>1500000</v>
      </c>
      <c r="I31" s="100"/>
      <c r="J31" s="139">
        <v>1171005</v>
      </c>
      <c r="K31" s="99"/>
      <c r="L31" s="100"/>
      <c r="M31" s="139">
        <v>-328995</v>
      </c>
      <c r="N31" s="99"/>
      <c r="O31" s="99"/>
      <c r="P31" s="99"/>
      <c r="Q31" s="99"/>
      <c r="R31" s="100"/>
    </row>
    <row r="32" spans="1:18" ht="18" customHeight="1" x14ac:dyDescent="0.2">
      <c r="A32" s="138"/>
      <c r="B32" s="100"/>
      <c r="C32" s="138" t="s">
        <v>247</v>
      </c>
      <c r="D32" s="99"/>
      <c r="E32" s="99"/>
      <c r="F32" s="99"/>
      <c r="G32" s="100"/>
      <c r="H32" s="139">
        <v>0</v>
      </c>
      <c r="I32" s="100"/>
      <c r="J32" s="139">
        <v>0</v>
      </c>
      <c r="K32" s="99"/>
      <c r="L32" s="100"/>
      <c r="M32" s="139">
        <v>0</v>
      </c>
      <c r="N32" s="99"/>
      <c r="O32" s="99"/>
      <c r="P32" s="99"/>
      <c r="Q32" s="99"/>
      <c r="R32" s="100"/>
    </row>
    <row r="33" spans="1:18" ht="18" customHeight="1" x14ac:dyDescent="0.2">
      <c r="A33" s="140" t="s">
        <v>248</v>
      </c>
      <c r="B33" s="99"/>
      <c r="C33" s="99"/>
      <c r="D33" s="99"/>
      <c r="E33" s="99"/>
      <c r="F33" s="99"/>
      <c r="G33" s="100"/>
      <c r="H33" s="143">
        <v>1500000</v>
      </c>
      <c r="I33" s="100"/>
      <c r="J33" s="143">
        <v>1171005</v>
      </c>
      <c r="K33" s="99"/>
      <c r="L33" s="100"/>
      <c r="M33" s="143">
        <v>-328995</v>
      </c>
      <c r="N33" s="99"/>
      <c r="O33" s="99"/>
      <c r="P33" s="99"/>
      <c r="Q33" s="99"/>
      <c r="R33" s="100"/>
    </row>
    <row r="34" spans="1:18" ht="18" customHeight="1" x14ac:dyDescent="0.2">
      <c r="A34" s="138" t="s">
        <v>30</v>
      </c>
      <c r="B34" s="100"/>
      <c r="C34" s="138" t="s">
        <v>179</v>
      </c>
      <c r="D34" s="99"/>
      <c r="E34" s="99"/>
      <c r="F34" s="99"/>
      <c r="G34" s="100"/>
      <c r="H34" s="139">
        <v>50000</v>
      </c>
      <c r="I34" s="100"/>
      <c r="J34" s="139">
        <v>72000</v>
      </c>
      <c r="K34" s="99"/>
      <c r="L34" s="100"/>
      <c r="M34" s="139">
        <v>22000</v>
      </c>
      <c r="N34" s="99"/>
      <c r="O34" s="99"/>
      <c r="P34" s="99"/>
      <c r="Q34" s="99"/>
      <c r="R34" s="100"/>
    </row>
    <row r="35" spans="1:18" ht="18" customHeight="1" x14ac:dyDescent="0.2">
      <c r="A35" s="138"/>
      <c r="B35" s="100"/>
      <c r="C35" s="138" t="s">
        <v>181</v>
      </c>
      <c r="D35" s="99"/>
      <c r="E35" s="99"/>
      <c r="F35" s="99"/>
      <c r="G35" s="100"/>
      <c r="H35" s="139">
        <v>16000</v>
      </c>
      <c r="I35" s="100"/>
      <c r="J35" s="139">
        <v>2983</v>
      </c>
      <c r="K35" s="99"/>
      <c r="L35" s="100"/>
      <c r="M35" s="139">
        <v>-13017</v>
      </c>
      <c r="N35" s="99"/>
      <c r="O35" s="99"/>
      <c r="P35" s="99"/>
      <c r="Q35" s="99"/>
      <c r="R35" s="100"/>
    </row>
    <row r="36" spans="1:18" ht="18" customHeight="1" x14ac:dyDescent="0.2">
      <c r="A36" s="140" t="s">
        <v>249</v>
      </c>
      <c r="B36" s="99"/>
      <c r="C36" s="99"/>
      <c r="D36" s="99"/>
      <c r="E36" s="99"/>
      <c r="F36" s="99"/>
      <c r="G36" s="100"/>
      <c r="H36" s="143">
        <v>66000</v>
      </c>
      <c r="I36" s="100"/>
      <c r="J36" s="143">
        <v>74983</v>
      </c>
      <c r="K36" s="99"/>
      <c r="L36" s="100"/>
      <c r="M36" s="143">
        <v>8983</v>
      </c>
      <c r="N36" s="99"/>
      <c r="O36" s="99"/>
      <c r="P36" s="99"/>
      <c r="Q36" s="99"/>
      <c r="R36" s="100"/>
    </row>
    <row r="37" spans="1:18" ht="18" customHeight="1" x14ac:dyDescent="0.2">
      <c r="A37" s="138" t="s">
        <v>33</v>
      </c>
      <c r="B37" s="100"/>
      <c r="C37" s="138" t="s">
        <v>183</v>
      </c>
      <c r="D37" s="99"/>
      <c r="E37" s="99"/>
      <c r="F37" s="99"/>
      <c r="G37" s="100"/>
      <c r="H37" s="139">
        <v>300000</v>
      </c>
      <c r="I37" s="100"/>
      <c r="J37" s="139">
        <v>437479.94</v>
      </c>
      <c r="K37" s="99"/>
      <c r="L37" s="100"/>
      <c r="M37" s="139">
        <v>137479.94</v>
      </c>
      <c r="N37" s="99"/>
      <c r="O37" s="99"/>
      <c r="P37" s="99"/>
      <c r="Q37" s="99"/>
      <c r="R37" s="100"/>
    </row>
    <row r="38" spans="1:18" ht="18" customHeight="1" x14ac:dyDescent="0.2">
      <c r="A38" s="138"/>
      <c r="B38" s="100"/>
      <c r="C38" s="138" t="s">
        <v>185</v>
      </c>
      <c r="D38" s="99"/>
      <c r="E38" s="99"/>
      <c r="F38" s="99"/>
      <c r="G38" s="100"/>
      <c r="H38" s="139">
        <v>14600000</v>
      </c>
      <c r="I38" s="100"/>
      <c r="J38" s="139">
        <v>10777118.390000001</v>
      </c>
      <c r="K38" s="99"/>
      <c r="L38" s="100"/>
      <c r="M38" s="139">
        <v>-3822881.61</v>
      </c>
      <c r="N38" s="99"/>
      <c r="O38" s="99"/>
      <c r="P38" s="99"/>
      <c r="Q38" s="99"/>
      <c r="R38" s="100"/>
    </row>
    <row r="39" spans="1:18" ht="18" customHeight="1" x14ac:dyDescent="0.2">
      <c r="A39" s="138"/>
      <c r="B39" s="100"/>
      <c r="C39" s="138" t="s">
        <v>187</v>
      </c>
      <c r="D39" s="99"/>
      <c r="E39" s="99"/>
      <c r="F39" s="99"/>
      <c r="G39" s="100"/>
      <c r="H39" s="139">
        <v>1800000</v>
      </c>
      <c r="I39" s="100"/>
      <c r="J39" s="139">
        <v>1456755.11</v>
      </c>
      <c r="K39" s="99"/>
      <c r="L39" s="100"/>
      <c r="M39" s="139">
        <v>-343244.89</v>
      </c>
      <c r="N39" s="99"/>
      <c r="O39" s="99"/>
      <c r="P39" s="99"/>
      <c r="Q39" s="99"/>
      <c r="R39" s="100"/>
    </row>
    <row r="40" spans="1:18" ht="18" customHeight="1" x14ac:dyDescent="0.2">
      <c r="A40" s="138"/>
      <c r="B40" s="100"/>
      <c r="C40" s="138" t="s">
        <v>250</v>
      </c>
      <c r="D40" s="99"/>
      <c r="E40" s="99"/>
      <c r="F40" s="99"/>
      <c r="G40" s="100"/>
      <c r="H40" s="139">
        <v>200000</v>
      </c>
      <c r="I40" s="100"/>
      <c r="J40" s="139">
        <v>0</v>
      </c>
      <c r="K40" s="99"/>
      <c r="L40" s="100"/>
      <c r="M40" s="139">
        <v>-200000</v>
      </c>
      <c r="N40" s="99"/>
      <c r="O40" s="99"/>
      <c r="P40" s="99"/>
      <c r="Q40" s="99"/>
      <c r="R40" s="100"/>
    </row>
    <row r="41" spans="1:18" ht="18" customHeight="1" x14ac:dyDescent="0.2">
      <c r="A41" s="138"/>
      <c r="B41" s="100"/>
      <c r="C41" s="138" t="s">
        <v>251</v>
      </c>
      <c r="D41" s="99"/>
      <c r="E41" s="99"/>
      <c r="F41" s="99"/>
      <c r="G41" s="100"/>
      <c r="H41" s="139">
        <v>850000</v>
      </c>
      <c r="I41" s="100"/>
      <c r="J41" s="139">
        <v>0</v>
      </c>
      <c r="K41" s="99"/>
      <c r="L41" s="100"/>
      <c r="M41" s="139">
        <v>-850000</v>
      </c>
      <c r="N41" s="99"/>
      <c r="O41" s="99"/>
      <c r="P41" s="99"/>
      <c r="Q41" s="99"/>
      <c r="R41" s="100"/>
    </row>
    <row r="42" spans="1:18" ht="18" customHeight="1" x14ac:dyDescent="0.2">
      <c r="A42" s="138"/>
      <c r="B42" s="100"/>
      <c r="C42" s="138" t="s">
        <v>189</v>
      </c>
      <c r="D42" s="99"/>
      <c r="E42" s="99"/>
      <c r="F42" s="99"/>
      <c r="G42" s="100"/>
      <c r="H42" s="139">
        <v>1500000</v>
      </c>
      <c r="I42" s="100"/>
      <c r="J42" s="139">
        <v>2425940.08</v>
      </c>
      <c r="K42" s="99"/>
      <c r="L42" s="100"/>
      <c r="M42" s="139">
        <v>925940.08</v>
      </c>
      <c r="N42" s="99"/>
      <c r="O42" s="99"/>
      <c r="P42" s="99"/>
      <c r="Q42" s="99"/>
      <c r="R42" s="100"/>
    </row>
    <row r="43" spans="1:18" ht="24.75" customHeight="1" x14ac:dyDescent="0.2">
      <c r="A43" s="138"/>
      <c r="B43" s="100"/>
      <c r="C43" s="138" t="s">
        <v>191</v>
      </c>
      <c r="D43" s="99"/>
      <c r="E43" s="99"/>
      <c r="F43" s="99"/>
      <c r="G43" s="100"/>
      <c r="H43" s="139">
        <v>35000</v>
      </c>
      <c r="I43" s="100"/>
      <c r="J43" s="139">
        <v>21040.91</v>
      </c>
      <c r="K43" s="99"/>
      <c r="L43" s="100"/>
      <c r="M43" s="139">
        <v>-13959.09</v>
      </c>
      <c r="N43" s="99"/>
      <c r="O43" s="99"/>
      <c r="P43" s="99"/>
      <c r="Q43" s="99"/>
      <c r="R43" s="100"/>
    </row>
    <row r="44" spans="1:18" ht="22.7" customHeight="1" x14ac:dyDescent="0.2">
      <c r="A44" s="138"/>
      <c r="B44" s="100"/>
      <c r="C44" s="138" t="s">
        <v>193</v>
      </c>
      <c r="D44" s="99"/>
      <c r="E44" s="99"/>
      <c r="F44" s="99"/>
      <c r="G44" s="100"/>
      <c r="H44" s="139">
        <v>28000</v>
      </c>
      <c r="I44" s="100"/>
      <c r="J44" s="139">
        <v>19261.669999999998</v>
      </c>
      <c r="K44" s="99"/>
      <c r="L44" s="100"/>
      <c r="M44" s="139">
        <v>-8738.33</v>
      </c>
      <c r="N44" s="99"/>
      <c r="O44" s="99"/>
      <c r="P44" s="99"/>
      <c r="Q44" s="99"/>
      <c r="R44" s="100"/>
    </row>
    <row r="45" spans="1:18" ht="26.25" customHeight="1" x14ac:dyDescent="0.2">
      <c r="A45" s="138"/>
      <c r="B45" s="100"/>
      <c r="C45" s="138" t="s">
        <v>195</v>
      </c>
      <c r="D45" s="99"/>
      <c r="E45" s="99"/>
      <c r="F45" s="99"/>
      <c r="G45" s="100"/>
      <c r="H45" s="139">
        <v>140000</v>
      </c>
      <c r="I45" s="100"/>
      <c r="J45" s="139">
        <v>128031</v>
      </c>
      <c r="K45" s="99"/>
      <c r="L45" s="100"/>
      <c r="M45" s="139">
        <v>-11969</v>
      </c>
      <c r="N45" s="99"/>
      <c r="O45" s="99"/>
      <c r="P45" s="99"/>
      <c r="Q45" s="99"/>
      <c r="R45" s="100"/>
    </row>
    <row r="46" spans="1:18" ht="25.5" customHeight="1" x14ac:dyDescent="0.2">
      <c r="A46" s="138"/>
      <c r="B46" s="100"/>
      <c r="C46" s="138" t="s">
        <v>197</v>
      </c>
      <c r="D46" s="99"/>
      <c r="E46" s="99"/>
      <c r="F46" s="99"/>
      <c r="G46" s="100"/>
      <c r="H46" s="139">
        <v>200</v>
      </c>
      <c r="I46" s="100"/>
      <c r="J46" s="139">
        <v>291</v>
      </c>
      <c r="K46" s="99"/>
      <c r="L46" s="100"/>
      <c r="M46" s="139">
        <v>91</v>
      </c>
      <c r="N46" s="99"/>
      <c r="O46" s="99"/>
      <c r="P46" s="99"/>
      <c r="Q46" s="99"/>
      <c r="R46" s="100"/>
    </row>
    <row r="47" spans="1:18" ht="23.45" customHeight="1" x14ac:dyDescent="0.2">
      <c r="A47" s="140" t="s">
        <v>252</v>
      </c>
      <c r="B47" s="99"/>
      <c r="C47" s="99"/>
      <c r="D47" s="99"/>
      <c r="E47" s="99"/>
      <c r="F47" s="99"/>
      <c r="G47" s="100"/>
      <c r="H47" s="143">
        <v>19453200</v>
      </c>
      <c r="I47" s="100"/>
      <c r="J47" s="143">
        <v>15265918.1</v>
      </c>
      <c r="K47" s="99"/>
      <c r="L47" s="100"/>
      <c r="M47" s="143">
        <v>-4187281.9</v>
      </c>
      <c r="N47" s="99"/>
      <c r="O47" s="99"/>
      <c r="P47" s="99"/>
      <c r="Q47" s="99"/>
      <c r="R47" s="100"/>
    </row>
    <row r="48" spans="1:18" ht="25.5" customHeight="1" x14ac:dyDescent="0.2">
      <c r="A48" s="138" t="s">
        <v>36</v>
      </c>
      <c r="B48" s="100"/>
      <c r="C48" s="138" t="s">
        <v>199</v>
      </c>
      <c r="D48" s="99"/>
      <c r="E48" s="99"/>
      <c r="F48" s="99"/>
      <c r="G48" s="100"/>
      <c r="H48" s="139">
        <v>18500000</v>
      </c>
      <c r="I48" s="100"/>
      <c r="J48" s="139">
        <v>13231377</v>
      </c>
      <c r="K48" s="99"/>
      <c r="L48" s="100"/>
      <c r="M48" s="139">
        <v>-5268623</v>
      </c>
      <c r="N48" s="99"/>
      <c r="O48" s="99"/>
      <c r="P48" s="99"/>
      <c r="Q48" s="99"/>
      <c r="R48" s="100"/>
    </row>
    <row r="49" spans="1:18" ht="18" customHeight="1" x14ac:dyDescent="0.2">
      <c r="A49" s="140" t="s">
        <v>253</v>
      </c>
      <c r="B49" s="99"/>
      <c r="C49" s="99"/>
      <c r="D49" s="99"/>
      <c r="E49" s="99"/>
      <c r="F49" s="99"/>
      <c r="G49" s="100"/>
      <c r="H49" s="143">
        <v>18500000</v>
      </c>
      <c r="I49" s="100"/>
      <c r="J49" s="143">
        <v>13231377</v>
      </c>
      <c r="K49" s="99"/>
      <c r="L49" s="100"/>
      <c r="M49" s="143">
        <v>-5268623</v>
      </c>
      <c r="N49" s="99"/>
      <c r="O49" s="99"/>
      <c r="P49" s="99"/>
      <c r="Q49" s="99"/>
      <c r="R49" s="100"/>
    </row>
    <row r="50" spans="1:18" x14ac:dyDescent="0.2">
      <c r="A50" s="140" t="s">
        <v>254</v>
      </c>
      <c r="B50" s="99"/>
      <c r="C50" s="99"/>
      <c r="D50" s="99"/>
      <c r="E50" s="99"/>
      <c r="F50" s="99"/>
      <c r="G50" s="100"/>
      <c r="H50" s="143">
        <v>40820000</v>
      </c>
      <c r="I50" s="100"/>
      <c r="J50" s="143">
        <v>30525439.120000001</v>
      </c>
      <c r="K50" s="99"/>
      <c r="L50" s="100"/>
      <c r="M50" s="143">
        <v>-10294560.880000001</v>
      </c>
      <c r="N50" s="99"/>
      <c r="O50" s="99"/>
      <c r="P50" s="99"/>
      <c r="Q50" s="99"/>
      <c r="R50" s="100"/>
    </row>
  </sheetData>
  <mergeCells count="226">
    <mergeCell ref="A49:G49"/>
    <mergeCell ref="H49:I49"/>
    <mergeCell ref="J49:L49"/>
    <mergeCell ref="M49:R49"/>
    <mergeCell ref="A50:G50"/>
    <mergeCell ref="H50:I50"/>
    <mergeCell ref="J50:L50"/>
    <mergeCell ref="M50:R50"/>
    <mergeCell ref="A3:O3"/>
    <mergeCell ref="H10:I10"/>
    <mergeCell ref="J10:L10"/>
    <mergeCell ref="M10:R10"/>
    <mergeCell ref="A7:B7"/>
    <mergeCell ref="C7:G7"/>
    <mergeCell ref="H7:I7"/>
    <mergeCell ref="J7:L7"/>
    <mergeCell ref="M7:R7"/>
    <mergeCell ref="H8:I8"/>
    <mergeCell ref="J8:L8"/>
    <mergeCell ref="M8:R8"/>
    <mergeCell ref="A4:O4"/>
    <mergeCell ref="A8:B8"/>
    <mergeCell ref="C8:G8"/>
    <mergeCell ref="A10:G10"/>
    <mergeCell ref="A11:B11"/>
    <mergeCell ref="C11:G11"/>
    <mergeCell ref="H11:I11"/>
    <mergeCell ref="J11:L11"/>
    <mergeCell ref="M11:R11"/>
    <mergeCell ref="A12:B12"/>
    <mergeCell ref="C12:G12"/>
    <mergeCell ref="H12:I12"/>
    <mergeCell ref="J12:L12"/>
    <mergeCell ref="M12:R12"/>
    <mergeCell ref="A13:B13"/>
    <mergeCell ref="C13:G13"/>
    <mergeCell ref="H13:I13"/>
    <mergeCell ref="J13:L13"/>
    <mergeCell ref="M13:R13"/>
    <mergeCell ref="A14:B14"/>
    <mergeCell ref="C14:G14"/>
    <mergeCell ref="H14:I14"/>
    <mergeCell ref="J14:L14"/>
    <mergeCell ref="M14:R14"/>
    <mergeCell ref="A15:B15"/>
    <mergeCell ref="C15:G15"/>
    <mergeCell ref="H15:I15"/>
    <mergeCell ref="J15:L15"/>
    <mergeCell ref="M15:R15"/>
    <mergeCell ref="A16:B16"/>
    <mergeCell ref="C16:G16"/>
    <mergeCell ref="H16:I16"/>
    <mergeCell ref="J16:L16"/>
    <mergeCell ref="M16:R16"/>
    <mergeCell ref="A17:B17"/>
    <mergeCell ref="C17:G17"/>
    <mergeCell ref="H17:I17"/>
    <mergeCell ref="J17:L17"/>
    <mergeCell ref="M17:R17"/>
    <mergeCell ref="A18:B18"/>
    <mergeCell ref="C18:G18"/>
    <mergeCell ref="H18:I18"/>
    <mergeCell ref="J18:L18"/>
    <mergeCell ref="M18:R18"/>
    <mergeCell ref="A19:B19"/>
    <mergeCell ref="C19:G19"/>
    <mergeCell ref="H19:I19"/>
    <mergeCell ref="J19:L19"/>
    <mergeCell ref="M19:R19"/>
    <mergeCell ref="A20:B20"/>
    <mergeCell ref="C20:G20"/>
    <mergeCell ref="H20:I20"/>
    <mergeCell ref="J20:L20"/>
    <mergeCell ref="M20:R20"/>
    <mergeCell ref="A21:B21"/>
    <mergeCell ref="C21:G21"/>
    <mergeCell ref="H21:I21"/>
    <mergeCell ref="J21:L21"/>
    <mergeCell ref="M21:R21"/>
    <mergeCell ref="A22:B22"/>
    <mergeCell ref="C22:G22"/>
    <mergeCell ref="H22:I22"/>
    <mergeCell ref="J22:L22"/>
    <mergeCell ref="M22:R22"/>
    <mergeCell ref="A23:B23"/>
    <mergeCell ref="C23:G23"/>
    <mergeCell ref="H23:I23"/>
    <mergeCell ref="J23:L23"/>
    <mergeCell ref="M23:R23"/>
    <mergeCell ref="H24:I24"/>
    <mergeCell ref="J24:L24"/>
    <mergeCell ref="M24:R24"/>
    <mergeCell ref="A24:B24"/>
    <mergeCell ref="C24:G24"/>
    <mergeCell ref="H25:I25"/>
    <mergeCell ref="J25:L25"/>
    <mergeCell ref="M25:R25"/>
    <mergeCell ref="H26:I26"/>
    <mergeCell ref="J26:L26"/>
    <mergeCell ref="M26:R26"/>
    <mergeCell ref="A25:B25"/>
    <mergeCell ref="C25:G25"/>
    <mergeCell ref="A26:G26"/>
    <mergeCell ref="A27:B27"/>
    <mergeCell ref="C27:G27"/>
    <mergeCell ref="H27:I27"/>
    <mergeCell ref="J27:L27"/>
    <mergeCell ref="M27:R27"/>
    <mergeCell ref="H28:I28"/>
    <mergeCell ref="J28:L28"/>
    <mergeCell ref="M28:R28"/>
    <mergeCell ref="A28:B28"/>
    <mergeCell ref="C28:G28"/>
    <mergeCell ref="H29:I29"/>
    <mergeCell ref="J29:L29"/>
    <mergeCell ref="M29:R29"/>
    <mergeCell ref="H30:I30"/>
    <mergeCell ref="J30:L30"/>
    <mergeCell ref="M30:R30"/>
    <mergeCell ref="A29:B29"/>
    <mergeCell ref="C29:G29"/>
    <mergeCell ref="A30:G30"/>
    <mergeCell ref="H31:I31"/>
    <mergeCell ref="J31:L31"/>
    <mergeCell ref="M31:R31"/>
    <mergeCell ref="H32:I32"/>
    <mergeCell ref="J32:L32"/>
    <mergeCell ref="M32:R32"/>
    <mergeCell ref="A32:B32"/>
    <mergeCell ref="C32:G32"/>
    <mergeCell ref="A31:B31"/>
    <mergeCell ref="C31:G31"/>
    <mergeCell ref="H33:I33"/>
    <mergeCell ref="J33:L33"/>
    <mergeCell ref="M33:R33"/>
    <mergeCell ref="H34:I34"/>
    <mergeCell ref="J34:L34"/>
    <mergeCell ref="M34:R34"/>
    <mergeCell ref="A33:G33"/>
    <mergeCell ref="A34:B34"/>
    <mergeCell ref="C34:G34"/>
    <mergeCell ref="H35:I35"/>
    <mergeCell ref="J35:L35"/>
    <mergeCell ref="M35:R35"/>
    <mergeCell ref="H36:I36"/>
    <mergeCell ref="J36:L36"/>
    <mergeCell ref="M36:R36"/>
    <mergeCell ref="A35:B35"/>
    <mergeCell ref="C35:G35"/>
    <mergeCell ref="A36:G36"/>
    <mergeCell ref="A37:B37"/>
    <mergeCell ref="C37:G37"/>
    <mergeCell ref="H37:I37"/>
    <mergeCell ref="J37:L37"/>
    <mergeCell ref="M37:R37"/>
    <mergeCell ref="A38:B38"/>
    <mergeCell ref="C38:G38"/>
    <mergeCell ref="H38:I38"/>
    <mergeCell ref="J38:L38"/>
    <mergeCell ref="M38:R38"/>
    <mergeCell ref="A39:B39"/>
    <mergeCell ref="C39:G39"/>
    <mergeCell ref="H39:I39"/>
    <mergeCell ref="J39:L39"/>
    <mergeCell ref="M39:R39"/>
    <mergeCell ref="A40:B40"/>
    <mergeCell ref="C40:G40"/>
    <mergeCell ref="H40:I40"/>
    <mergeCell ref="J40:L40"/>
    <mergeCell ref="M40:R40"/>
    <mergeCell ref="A41:B41"/>
    <mergeCell ref="C41:G41"/>
    <mergeCell ref="H41:I41"/>
    <mergeCell ref="J41:L41"/>
    <mergeCell ref="M41:R41"/>
    <mergeCell ref="A42:B42"/>
    <mergeCell ref="C42:G42"/>
    <mergeCell ref="H42:I42"/>
    <mergeCell ref="J42:L42"/>
    <mergeCell ref="M42:R42"/>
    <mergeCell ref="A43:B43"/>
    <mergeCell ref="C43:G43"/>
    <mergeCell ref="H43:I43"/>
    <mergeCell ref="J43:L43"/>
    <mergeCell ref="M43:R43"/>
    <mergeCell ref="A44:B44"/>
    <mergeCell ref="C44:G44"/>
    <mergeCell ref="H44:I44"/>
    <mergeCell ref="J44:L44"/>
    <mergeCell ref="M44:R44"/>
    <mergeCell ref="H47:I47"/>
    <mergeCell ref="J47:L47"/>
    <mergeCell ref="M47:R47"/>
    <mergeCell ref="H48:I48"/>
    <mergeCell ref="J48:L48"/>
    <mergeCell ref="M48:R48"/>
    <mergeCell ref="A47:G47"/>
    <mergeCell ref="H45:I45"/>
    <mergeCell ref="J45:L45"/>
    <mergeCell ref="M45:R45"/>
    <mergeCell ref="H46:I46"/>
    <mergeCell ref="J46:L46"/>
    <mergeCell ref="M46:R46"/>
    <mergeCell ref="A46:B46"/>
    <mergeCell ref="C46:G46"/>
    <mergeCell ref="A45:B45"/>
    <mergeCell ref="C45:G45"/>
    <mergeCell ref="A48:B48"/>
    <mergeCell ref="C48:G48"/>
    <mergeCell ref="A9:B9"/>
    <mergeCell ref="C9:G9"/>
    <mergeCell ref="H9:I9"/>
    <mergeCell ref="J9:L9"/>
    <mergeCell ref="M9:R9"/>
    <mergeCell ref="A5:B5"/>
    <mergeCell ref="C5:G5"/>
    <mergeCell ref="H5:I5"/>
    <mergeCell ref="J5:L5"/>
    <mergeCell ref="M5:R5"/>
    <mergeCell ref="A6:B6"/>
    <mergeCell ref="C6:G6"/>
    <mergeCell ref="H6:I6"/>
    <mergeCell ref="J6:L6"/>
    <mergeCell ref="M6:R6"/>
    <mergeCell ref="A1:O1"/>
    <mergeCell ref="A2:O2"/>
  </mergeCells>
  <pageMargins left="0.19685039370078741" right="0" top="0.35433070866141736" bottom="0.35433070866141736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view="pageBreakPreview" zoomScale="106" zoomScaleNormal="100" zoomScaleSheetLayoutView="106" workbookViewId="0">
      <selection activeCell="G38" sqref="G38"/>
    </sheetView>
  </sheetViews>
  <sheetFormatPr defaultColWidth="9" defaultRowHeight="15" x14ac:dyDescent="0.35"/>
  <cols>
    <col min="1" max="1" width="3" style="50" customWidth="1"/>
    <col min="2" max="2" width="29.125" style="50" customWidth="1"/>
    <col min="3" max="3" width="5.875" style="50" customWidth="1"/>
    <col min="4" max="4" width="9.125" style="50" customWidth="1"/>
    <col min="5" max="5" width="9.5" style="50" customWidth="1"/>
    <col min="6" max="7" width="8.125" style="50" customWidth="1"/>
    <col min="8" max="8" width="6.625" style="50" customWidth="1"/>
    <col min="9" max="9" width="9.5" style="50" customWidth="1"/>
    <col min="10" max="10" width="7.375" style="50" customWidth="1"/>
    <col min="11" max="11" width="7.875" style="50" customWidth="1"/>
    <col min="12" max="13" width="7" style="50" customWidth="1"/>
    <col min="14" max="14" width="6.875" style="50" customWidth="1"/>
    <col min="15" max="15" width="9.75" style="50" customWidth="1"/>
    <col min="16" max="16384" width="9" style="50"/>
  </cols>
  <sheetData>
    <row r="1" spans="1:15" ht="21.75" x14ac:dyDescent="0.5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</row>
    <row r="2" spans="1:15" ht="21.75" x14ac:dyDescent="0.5">
      <c r="A2" s="144" t="s">
        <v>255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</row>
    <row r="3" spans="1:15" ht="21.75" x14ac:dyDescent="0.5">
      <c r="A3" s="144" t="s">
        <v>256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</row>
    <row r="4" spans="1:15" x14ac:dyDescent="0.35">
      <c r="A4" s="51" t="s">
        <v>257</v>
      </c>
      <c r="B4" s="51" t="s">
        <v>4</v>
      </c>
      <c r="C4" s="51" t="s">
        <v>258</v>
      </c>
      <c r="D4" s="51" t="s">
        <v>259</v>
      </c>
      <c r="E4" s="51" t="s">
        <v>260</v>
      </c>
      <c r="F4" s="51" t="s">
        <v>261</v>
      </c>
      <c r="G4" s="51" t="s">
        <v>262</v>
      </c>
      <c r="H4" s="51" t="s">
        <v>263</v>
      </c>
      <c r="I4" s="51" t="s">
        <v>264</v>
      </c>
      <c r="J4" s="51" t="s">
        <v>265</v>
      </c>
      <c r="K4" s="51" t="s">
        <v>266</v>
      </c>
      <c r="L4" s="51" t="s">
        <v>267</v>
      </c>
      <c r="M4" s="51" t="s">
        <v>268</v>
      </c>
      <c r="N4" s="51" t="s">
        <v>269</v>
      </c>
      <c r="O4" s="51" t="s">
        <v>39</v>
      </c>
    </row>
    <row r="5" spans="1:15" ht="37.5" x14ac:dyDescent="0.4">
      <c r="A5" s="52">
        <v>1</v>
      </c>
      <c r="B5" s="53" t="s">
        <v>199</v>
      </c>
      <c r="C5" s="54">
        <v>0</v>
      </c>
      <c r="D5" s="55">
        <v>3316732</v>
      </c>
      <c r="E5" s="55">
        <v>3316732</v>
      </c>
      <c r="F5" s="54">
        <v>0</v>
      </c>
      <c r="G5" s="54">
        <v>0</v>
      </c>
      <c r="H5" s="54">
        <v>0</v>
      </c>
      <c r="I5" s="55">
        <v>0</v>
      </c>
      <c r="J5" s="54">
        <v>0</v>
      </c>
      <c r="K5" s="54">
        <v>0</v>
      </c>
      <c r="L5" s="56"/>
      <c r="M5" s="56"/>
      <c r="N5" s="56"/>
      <c r="O5" s="57">
        <f>SUM(C5:N5)</f>
        <v>6633464</v>
      </c>
    </row>
    <row r="6" spans="1:15" ht="18.75" x14ac:dyDescent="0.4">
      <c r="A6" s="58">
        <v>2</v>
      </c>
      <c r="B6" s="59" t="s">
        <v>270</v>
      </c>
      <c r="C6" s="60">
        <v>0</v>
      </c>
      <c r="D6" s="61">
        <v>173416</v>
      </c>
      <c r="E6" s="61">
        <v>0</v>
      </c>
      <c r="F6" s="61">
        <f>130780+47426</f>
        <v>178206</v>
      </c>
      <c r="G6" s="60">
        <v>0</v>
      </c>
      <c r="H6" s="60">
        <v>0</v>
      </c>
      <c r="I6" s="61">
        <v>175331</v>
      </c>
      <c r="J6" s="60">
        <v>0</v>
      </c>
      <c r="K6" s="60">
        <v>0</v>
      </c>
      <c r="L6" s="62"/>
      <c r="M6" s="62"/>
      <c r="N6" s="62"/>
      <c r="O6" s="63">
        <f t="shared" ref="O6:O17" si="0">SUM(C6:N6)</f>
        <v>526953</v>
      </c>
    </row>
    <row r="7" spans="1:15" ht="18.75" x14ac:dyDescent="0.4">
      <c r="A7" s="58">
        <v>3</v>
      </c>
      <c r="B7" s="59" t="s">
        <v>271</v>
      </c>
      <c r="C7" s="60">
        <v>0</v>
      </c>
      <c r="D7" s="61">
        <v>391700</v>
      </c>
      <c r="E7" s="61">
        <v>0</v>
      </c>
      <c r="F7" s="61">
        <f>118800+273000</f>
        <v>391800</v>
      </c>
      <c r="G7" s="60">
        <v>0</v>
      </c>
      <c r="H7" s="60">
        <v>0</v>
      </c>
      <c r="I7" s="61">
        <v>385800</v>
      </c>
      <c r="J7" s="60">
        <v>0</v>
      </c>
      <c r="K7" s="60">
        <v>0</v>
      </c>
      <c r="L7" s="62"/>
      <c r="M7" s="62"/>
      <c r="N7" s="62"/>
      <c r="O7" s="63">
        <f t="shared" si="0"/>
        <v>1169300</v>
      </c>
    </row>
    <row r="8" spans="1:15" ht="18.75" x14ac:dyDescent="0.4">
      <c r="A8" s="58">
        <v>4</v>
      </c>
      <c r="B8" s="59" t="s">
        <v>272</v>
      </c>
      <c r="C8" s="60">
        <v>0</v>
      </c>
      <c r="D8" s="61">
        <v>0</v>
      </c>
      <c r="E8" s="61">
        <v>0</v>
      </c>
      <c r="F8" s="60">
        <v>0</v>
      </c>
      <c r="G8" s="60">
        <v>0</v>
      </c>
      <c r="H8" s="60">
        <v>0</v>
      </c>
      <c r="I8" s="61">
        <v>0</v>
      </c>
      <c r="J8" s="60">
        <v>0</v>
      </c>
      <c r="K8" s="60">
        <v>0</v>
      </c>
      <c r="L8" s="62"/>
      <c r="M8" s="62"/>
      <c r="N8" s="62"/>
      <c r="O8" s="63">
        <f t="shared" si="0"/>
        <v>0</v>
      </c>
    </row>
    <row r="9" spans="1:15" ht="18.75" x14ac:dyDescent="0.4">
      <c r="A9" s="58">
        <v>5</v>
      </c>
      <c r="B9" s="64" t="s">
        <v>273</v>
      </c>
      <c r="C9" s="60">
        <v>0</v>
      </c>
      <c r="D9" s="61">
        <v>0</v>
      </c>
      <c r="E9" s="61">
        <v>0</v>
      </c>
      <c r="F9" s="60">
        <v>0</v>
      </c>
      <c r="G9" s="60">
        <v>0</v>
      </c>
      <c r="H9" s="60">
        <v>0</v>
      </c>
      <c r="I9" s="61">
        <v>0</v>
      </c>
      <c r="J9" s="60">
        <v>0</v>
      </c>
      <c r="K9" s="60">
        <v>0</v>
      </c>
      <c r="L9" s="62"/>
      <c r="M9" s="62"/>
      <c r="N9" s="62"/>
      <c r="O9" s="63">
        <f t="shared" si="0"/>
        <v>0</v>
      </c>
    </row>
    <row r="10" spans="1:15" ht="18.75" x14ac:dyDescent="0.4">
      <c r="A10" s="58">
        <v>6</v>
      </c>
      <c r="B10" s="64" t="s">
        <v>274</v>
      </c>
      <c r="C10" s="60">
        <v>0</v>
      </c>
      <c r="D10" s="61">
        <v>247230</v>
      </c>
      <c r="E10" s="61">
        <v>272280</v>
      </c>
      <c r="F10" s="60">
        <v>0</v>
      </c>
      <c r="G10" s="60">
        <v>0</v>
      </c>
      <c r="H10" s="60">
        <v>0</v>
      </c>
      <c r="I10" s="61">
        <v>269820</v>
      </c>
      <c r="J10" s="60">
        <v>0</v>
      </c>
      <c r="K10" s="61">
        <v>254730</v>
      </c>
      <c r="L10" s="62"/>
      <c r="M10" s="62"/>
      <c r="N10" s="62"/>
      <c r="O10" s="63">
        <f t="shared" si="0"/>
        <v>1044060</v>
      </c>
    </row>
    <row r="11" spans="1:15" ht="18.75" x14ac:dyDescent="0.4">
      <c r="A11" s="58">
        <v>7</v>
      </c>
      <c r="B11" s="64" t="s">
        <v>275</v>
      </c>
      <c r="C11" s="60">
        <v>0</v>
      </c>
      <c r="D11" s="61">
        <v>168300</v>
      </c>
      <c r="E11" s="61">
        <v>0</v>
      </c>
      <c r="F11" s="60">
        <v>0</v>
      </c>
      <c r="G11" s="60">
        <v>0</v>
      </c>
      <c r="H11" s="60">
        <v>0</v>
      </c>
      <c r="I11" s="61">
        <v>0</v>
      </c>
      <c r="J11" s="60">
        <v>0</v>
      </c>
      <c r="K11" s="60">
        <v>0</v>
      </c>
      <c r="L11" s="62"/>
      <c r="M11" s="62"/>
      <c r="N11" s="62"/>
      <c r="O11" s="63">
        <f t="shared" si="0"/>
        <v>168300</v>
      </c>
    </row>
    <row r="12" spans="1:15" ht="18.75" x14ac:dyDescent="0.4">
      <c r="A12" s="58">
        <v>8</v>
      </c>
      <c r="B12" s="64" t="s">
        <v>276</v>
      </c>
      <c r="C12" s="60">
        <v>0</v>
      </c>
      <c r="D12" s="61">
        <v>946500</v>
      </c>
      <c r="E12" s="61">
        <v>946500</v>
      </c>
      <c r="F12" s="60">
        <v>0</v>
      </c>
      <c r="G12" s="60">
        <v>0</v>
      </c>
      <c r="H12" s="60">
        <v>0</v>
      </c>
      <c r="I12" s="61">
        <v>946500</v>
      </c>
      <c r="J12" s="60">
        <v>0</v>
      </c>
      <c r="K12" s="60">
        <v>0</v>
      </c>
      <c r="L12" s="62"/>
      <c r="M12" s="62"/>
      <c r="N12" s="62"/>
      <c r="O12" s="63">
        <f t="shared" si="0"/>
        <v>2839500</v>
      </c>
    </row>
    <row r="13" spans="1:15" ht="18.75" x14ac:dyDescent="0.4">
      <c r="A13" s="58">
        <v>9</v>
      </c>
      <c r="B13" s="64" t="s">
        <v>277</v>
      </c>
      <c r="C13" s="60">
        <v>0</v>
      </c>
      <c r="D13" s="61">
        <v>254400</v>
      </c>
      <c r="E13" s="61">
        <v>254400</v>
      </c>
      <c r="F13" s="60">
        <v>0</v>
      </c>
      <c r="G13" s="60">
        <v>0</v>
      </c>
      <c r="H13" s="60">
        <v>0</v>
      </c>
      <c r="I13" s="61">
        <v>254400</v>
      </c>
      <c r="J13" s="60">
        <v>0</v>
      </c>
      <c r="K13" s="60">
        <v>0</v>
      </c>
      <c r="L13" s="62"/>
      <c r="M13" s="62"/>
      <c r="N13" s="62"/>
      <c r="O13" s="63">
        <f t="shared" si="0"/>
        <v>763200</v>
      </c>
    </row>
    <row r="14" spans="1:15" ht="18.75" x14ac:dyDescent="0.4">
      <c r="A14" s="58">
        <v>10</v>
      </c>
      <c r="B14" s="64" t="s">
        <v>278</v>
      </c>
      <c r="C14" s="60">
        <v>0</v>
      </c>
      <c r="D14" s="61">
        <v>80000</v>
      </c>
      <c r="E14" s="61">
        <v>0</v>
      </c>
      <c r="F14" s="60">
        <v>0</v>
      </c>
      <c r="G14" s="60">
        <v>0</v>
      </c>
      <c r="H14" s="60">
        <v>0</v>
      </c>
      <c r="I14" s="61">
        <v>0</v>
      </c>
      <c r="J14" s="60">
        <v>0</v>
      </c>
      <c r="K14" s="60">
        <v>0</v>
      </c>
      <c r="L14" s="62"/>
      <c r="M14" s="62"/>
      <c r="N14" s="62"/>
      <c r="O14" s="63">
        <f t="shared" si="0"/>
        <v>80000</v>
      </c>
    </row>
    <row r="15" spans="1:15" ht="18.75" x14ac:dyDescent="0.4">
      <c r="A15" s="65">
        <v>11</v>
      </c>
      <c r="B15" s="66" t="s">
        <v>279</v>
      </c>
      <c r="C15" s="67">
        <v>0</v>
      </c>
      <c r="D15" s="68">
        <v>0</v>
      </c>
      <c r="E15" s="68">
        <v>0</v>
      </c>
      <c r="F15" s="68">
        <v>1050</v>
      </c>
      <c r="G15" s="60">
        <v>0</v>
      </c>
      <c r="H15" s="60">
        <v>1050</v>
      </c>
      <c r="I15" s="61">
        <v>0</v>
      </c>
      <c r="J15" s="60">
        <v>0</v>
      </c>
      <c r="K15" s="61">
        <v>3900</v>
      </c>
      <c r="L15" s="62"/>
      <c r="M15" s="62"/>
      <c r="N15" s="62"/>
      <c r="O15" s="63">
        <f t="shared" si="0"/>
        <v>6000</v>
      </c>
    </row>
    <row r="16" spans="1:15" ht="18.75" x14ac:dyDescent="0.4">
      <c r="A16" s="69">
        <v>12</v>
      </c>
      <c r="B16" s="70" t="s">
        <v>280</v>
      </c>
      <c r="C16" s="71">
        <v>0</v>
      </c>
      <c r="D16" s="72">
        <v>0</v>
      </c>
      <c r="E16" s="72">
        <v>0</v>
      </c>
      <c r="F16" s="72">
        <v>105</v>
      </c>
      <c r="G16" s="71">
        <v>0</v>
      </c>
      <c r="H16" s="71">
        <v>105</v>
      </c>
      <c r="I16" s="72">
        <v>0</v>
      </c>
      <c r="J16" s="71">
        <v>0</v>
      </c>
      <c r="K16" s="72">
        <v>390</v>
      </c>
      <c r="L16" s="73"/>
      <c r="M16" s="73"/>
      <c r="N16" s="73"/>
      <c r="O16" s="74">
        <f t="shared" si="0"/>
        <v>600</v>
      </c>
    </row>
    <row r="17" spans="2:15" ht="18.75" x14ac:dyDescent="0.45">
      <c r="B17" s="75" t="s">
        <v>281</v>
      </c>
      <c r="C17" s="82">
        <v>0</v>
      </c>
      <c r="D17" s="76">
        <f t="shared" ref="D17:J17" si="1">SUM(D5:D16)</f>
        <v>5578278</v>
      </c>
      <c r="E17" s="77">
        <f t="shared" si="1"/>
        <v>4789912</v>
      </c>
      <c r="F17" s="78">
        <f t="shared" si="1"/>
        <v>571161</v>
      </c>
      <c r="G17" s="78">
        <f t="shared" si="1"/>
        <v>0</v>
      </c>
      <c r="H17" s="78">
        <f t="shared" si="1"/>
        <v>1155</v>
      </c>
      <c r="I17" s="78">
        <f t="shared" si="1"/>
        <v>2031851</v>
      </c>
      <c r="J17" s="78">
        <f t="shared" si="1"/>
        <v>0</v>
      </c>
      <c r="K17" s="78">
        <f>SUM(K5:K16)</f>
        <v>259020</v>
      </c>
      <c r="L17" s="79"/>
      <c r="M17" s="79"/>
      <c r="N17" s="79"/>
      <c r="O17" s="76">
        <f t="shared" si="0"/>
        <v>13231377</v>
      </c>
    </row>
    <row r="23" spans="2:15" ht="24" x14ac:dyDescent="0.55000000000000004">
      <c r="B23" s="80" t="s">
        <v>282</v>
      </c>
      <c r="C23" s="81">
        <v>283080</v>
      </c>
    </row>
  </sheetData>
  <mergeCells count="3">
    <mergeCell ref="A1:O1"/>
    <mergeCell ref="A2:O2"/>
    <mergeCell ref="A3:O3"/>
  </mergeCells>
  <pageMargins left="0.2" right="0.2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4</vt:i4>
      </vt:variant>
    </vt:vector>
  </HeadingPairs>
  <TitlesOfParts>
    <vt:vector size="10" baseType="lpstr">
      <vt:lpstr>รายงานรับ - จ่ายเงิน</vt:lpstr>
      <vt:lpstr>งบทดลอง</vt:lpstr>
      <vt:lpstr>เงินรับฝาก</vt:lpstr>
      <vt:lpstr>รับจริง</vt:lpstr>
      <vt:lpstr>รับทั้งปี</vt:lpstr>
      <vt:lpstr>เงินอุดหนุนทั่วไป</vt:lpstr>
      <vt:lpstr>งบทดลอง!Print_Titles</vt:lpstr>
      <vt:lpstr>รับจริง!Print_Titles</vt:lpstr>
      <vt:lpstr>รับทั้งปี!Print_Titles</vt:lpstr>
      <vt:lpstr>'รายงานรับ - จ่ายเงิน'!Print_Titles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2018-07-02T22:32:26Z</cp:lastPrinted>
  <dcterms:created xsi:type="dcterms:W3CDTF">2018-04-23T03:38:05Z</dcterms:created>
  <dcterms:modified xsi:type="dcterms:W3CDTF">2018-07-02T22:33:26Z</dcterms:modified>
</cp:coreProperties>
</file>